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23055" windowHeight="14175" tabRatio="625"/>
  </bookViews>
  <sheets>
    <sheet name="Lighting" sheetId="15" r:id="rId1"/>
    <sheet name="Drop Downs" sheetId="12" state="hidden" r:id="rId2"/>
  </sheets>
  <definedNames>
    <definedName name="_xlnm.Print_Area" localSheetId="0">Lighting!$B$1:$J$27</definedName>
    <definedName name="Provinces" localSheetId="0">#REF!</definedName>
    <definedName name="Provinces">#REF!</definedName>
  </definedNames>
  <calcPr calcId="145621"/>
</workbook>
</file>

<file path=xl/calcChain.xml><?xml version="1.0" encoding="utf-8"?>
<calcChain xmlns="http://schemas.openxmlformats.org/spreadsheetml/2006/main">
  <c r="P26" i="15" l="1"/>
  <c r="F25" i="15"/>
  <c r="P25" i="15" s="1"/>
  <c r="H25" i="15" s="1"/>
  <c r="I25" i="15" s="1"/>
  <c r="F24" i="15"/>
  <c r="P24" i="15" s="1"/>
  <c r="H24" i="15" s="1"/>
  <c r="I24" i="15" s="1"/>
  <c r="F23" i="15"/>
  <c r="P23" i="15" s="1"/>
  <c r="H23" i="15" s="1"/>
  <c r="I23" i="15" s="1"/>
  <c r="F22" i="15"/>
  <c r="P22" i="15" s="1"/>
  <c r="H22" i="15" s="1"/>
  <c r="I22" i="15" s="1"/>
  <c r="F21" i="15"/>
  <c r="P21" i="15" s="1"/>
  <c r="H21" i="15" s="1"/>
  <c r="I21" i="15" s="1"/>
  <c r="F20" i="15"/>
  <c r="P20" i="15" s="1"/>
  <c r="H20" i="15" s="1"/>
  <c r="I20" i="15" s="1"/>
  <c r="F19" i="15"/>
  <c r="P19" i="15" s="1"/>
  <c r="H19" i="15" s="1"/>
  <c r="I19" i="15" s="1"/>
  <c r="F18" i="15"/>
  <c r="P18" i="15" s="1"/>
  <c r="H18" i="15" s="1"/>
  <c r="I18" i="15" s="1"/>
  <c r="F17" i="15"/>
  <c r="P17" i="15" s="1"/>
  <c r="H17" i="15" s="1"/>
  <c r="I17" i="15" s="1"/>
  <c r="F16" i="15"/>
  <c r="P16" i="15" s="1"/>
  <c r="H16" i="15" s="1"/>
  <c r="I16" i="15" s="1"/>
  <c r="F15" i="15"/>
  <c r="P15" i="15" s="1"/>
  <c r="H15" i="15" s="1"/>
  <c r="I15" i="15" s="1"/>
  <c r="F14" i="15"/>
  <c r="P14" i="15" s="1"/>
  <c r="H14" i="15" s="1"/>
  <c r="J7" i="15"/>
  <c r="I14" i="15" l="1"/>
  <c r="I26" i="15" s="1"/>
  <c r="H26" i="15"/>
</calcChain>
</file>

<file path=xl/sharedStrings.xml><?xml version="1.0" encoding="utf-8"?>
<sst xmlns="http://schemas.openxmlformats.org/spreadsheetml/2006/main" count="76" uniqueCount="48">
  <si>
    <t>Quantity</t>
  </si>
  <si>
    <t>Electricity (kWh)</t>
  </si>
  <si>
    <t>Cost ($)</t>
  </si>
  <si>
    <t xml:space="preserve">Select Type Here: </t>
  </si>
  <si>
    <t>Lighting Calculator</t>
  </si>
  <si>
    <t>Step 1</t>
  </si>
  <si>
    <t>Step 2</t>
  </si>
  <si>
    <t>Data Input</t>
  </si>
  <si>
    <t>Turn Off</t>
  </si>
  <si>
    <t>Washrooms</t>
  </si>
  <si>
    <t>Spaces</t>
  </si>
  <si>
    <t>Technologies</t>
  </si>
  <si>
    <t xml:space="preserve">Select Space Here: </t>
  </si>
  <si>
    <t>Meeting Rooms</t>
  </si>
  <si>
    <t>Desktop Lighting</t>
  </si>
  <si>
    <t>General Work Area</t>
  </si>
  <si>
    <t>Action</t>
  </si>
  <si>
    <t>Lighting Type</t>
  </si>
  <si>
    <t>Calculation</t>
  </si>
  <si>
    <t>Watts per Lighting Type</t>
  </si>
  <si>
    <t>Annual Potential Savings</t>
  </si>
  <si>
    <t>Storage Rooms</t>
  </si>
  <si>
    <t>Patient Rooms</t>
  </si>
  <si>
    <t>Kitchens</t>
  </si>
  <si>
    <t>Florescent</t>
  </si>
  <si>
    <t>Watts</t>
  </si>
  <si>
    <t>Downlight</t>
  </si>
  <si>
    <t>Pendant</t>
  </si>
  <si>
    <t>Desk Lamp</t>
  </si>
  <si>
    <t>Total Weekly Hours</t>
  </si>
  <si>
    <t>Monday</t>
  </si>
  <si>
    <t>Tuesday</t>
  </si>
  <si>
    <t>Wednesday</t>
  </si>
  <si>
    <t xml:space="preserve">Thursday </t>
  </si>
  <si>
    <t xml:space="preserve">Friday </t>
  </si>
  <si>
    <t xml:space="preserve">Saturday </t>
  </si>
  <si>
    <t>Sunday</t>
  </si>
  <si>
    <t>Other</t>
  </si>
  <si>
    <t>Weekly hours the light is on, but NOT is use</t>
  </si>
  <si>
    <r>
      <rPr>
        <b/>
        <i/>
        <sz val="10"/>
        <rFont val="Calibri"/>
        <family val="2"/>
        <scheme val="minor"/>
      </rPr>
      <t xml:space="preserve">Sample: </t>
    </r>
    <r>
      <rPr>
        <i/>
        <sz val="10"/>
        <rFont val="Calibri"/>
        <family val="2"/>
        <scheme val="minor"/>
      </rPr>
      <t>Downlight</t>
    </r>
  </si>
  <si>
    <r>
      <rPr>
        <b/>
        <sz val="11"/>
        <rFont val="Calibri"/>
        <family val="2"/>
        <scheme val="minor"/>
      </rPr>
      <t xml:space="preserve">For example: </t>
    </r>
    <r>
      <rPr>
        <sz val="11"/>
        <rFont val="Calibri"/>
        <family val="2"/>
        <scheme val="minor"/>
      </rPr>
      <t xml:space="preserve"> If you have 5 downlights in your space that are left on continuously and you decide to turn them off afterhours, use the hours calculate to estimate the number of hours the lights can be turned off each week.  Enter that number in the "Weekly hours the light is on, but NOT in use" column. See example in the table below.</t>
    </r>
  </si>
  <si>
    <r>
      <t xml:space="preserve">Walk around your workspace and </t>
    </r>
    <r>
      <rPr>
        <b/>
        <sz val="11"/>
        <rFont val="Calibri"/>
        <family val="2"/>
      </rPr>
      <t>count the different types of lights</t>
    </r>
    <r>
      <rPr>
        <sz val="11"/>
        <rFont val="Calibri"/>
        <family val="2"/>
      </rPr>
      <t xml:space="preserve">  in your department.  The calculator provides a list of options.  If you don't know, pick a type in the list closest to what you see. You may need to do some investigating to find out what lighting type is being used. Contact the program coordinator if you have questions. </t>
    </r>
  </si>
  <si>
    <t xml:space="preserve">Wall /Ceiling Sconce </t>
  </si>
  <si>
    <t xml:space="preserve">Wall / Ceiling Sconce </t>
  </si>
  <si>
    <r>
      <t xml:space="preserve">Use the hours calculator below to </t>
    </r>
    <r>
      <rPr>
        <b/>
        <sz val="11"/>
        <rFont val="Calibri"/>
        <family val="2"/>
      </rPr>
      <t>estimate the amount of time lights are left on</t>
    </r>
    <r>
      <rPr>
        <sz val="11"/>
        <rFont val="Calibri"/>
        <family val="2"/>
      </rPr>
      <t xml:space="preserve"> </t>
    </r>
    <r>
      <rPr>
        <u/>
        <sz val="11"/>
        <rFont val="Calibri"/>
        <family val="2"/>
      </rPr>
      <t>in an average week</t>
    </r>
    <r>
      <rPr>
        <sz val="11"/>
        <rFont val="Calibri"/>
        <family val="2"/>
      </rPr>
      <t xml:space="preserve"> when they don't need to be.  Enter the number of hours/day, days/week to calculate total weekly hours of use.  Don't be afraid to estimate.  In each worksheet, enter the total weekly hours in the blue box beside the device you want  assess. </t>
    </r>
  </si>
  <si>
    <t>Follow these steps to calculate electrical energy and cost savings from turning off lights when they are not in use:</t>
  </si>
  <si>
    <t>Types of Lights Cheat Sheet</t>
  </si>
  <si>
    <r>
      <rPr>
        <b/>
        <sz val="11"/>
        <rFont val="Calibri"/>
        <family val="2"/>
        <scheme val="minor"/>
      </rPr>
      <t xml:space="preserve">Need some help </t>
    </r>
    <r>
      <rPr>
        <sz val="11"/>
        <rFont val="Calibri"/>
        <family val="2"/>
        <scheme val="minor"/>
      </rPr>
      <t xml:space="preserve">identifying the types of lighting in your space?  We've provided some images in the "Types of Lights Cheat Sheet" below to help you select the lighting type that best matches the lighting in your space.  
</t>
    </r>
    <r>
      <rPr>
        <b/>
        <sz val="11"/>
        <rFont val="Calibri"/>
        <family val="2"/>
        <scheme val="minor"/>
      </rPr>
      <t xml:space="preserve">Remember </t>
    </r>
    <r>
      <rPr>
        <sz val="11"/>
        <rFont val="Calibri"/>
        <family val="2"/>
        <scheme val="minor"/>
      </rPr>
      <t xml:space="preserve">that this is a visual identification only.  Do not remove light covers or climb on furniture to identify lighting types.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</si>
</sst>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Red]\-&quot;$&quot;#,##0"/>
    <numFmt numFmtId="165" formatCode="_-&quot;$&quot;* #,##0.00_-;\-&quot;$&quot;* #,##0.00_-;_-&quot;$&quot;* &quot;-&quot;??_-;_-@_-"/>
    <numFmt numFmtId="166" formatCode="_-* #,##0.00_-;\-* #,##0.00_-;_-* &quot;-&quot;??_-;_-@_-"/>
    <numFmt numFmtId="167" formatCode="_-* #,##0_-;\-* #,##0_-;_-* &quot;-&quot;??_-;_-@_-"/>
    <numFmt numFmtId="168" formatCode="_-&quot;$&quot;* #,##0_-;\-&quot;$&quot;* #,##0_-;_-&quot;$&quot;* &quot;-&quot;??_-;_-@_-"/>
  </numFmts>
  <fonts count="24" x14ac:knownFonts="1">
    <font>
      <sz val="10"/>
      <name val="Arial"/>
    </font>
    <font>
      <sz val="10"/>
      <name val="Arial"/>
      <family val="2"/>
    </font>
    <font>
      <b/>
      <sz val="10"/>
      <name val="Arial"/>
      <family val="2"/>
    </font>
    <font>
      <sz val="20"/>
      <name val="Arial"/>
      <family val="2"/>
    </font>
    <font>
      <sz val="10"/>
      <name val="Arial"/>
      <family val="2"/>
    </font>
    <font>
      <b/>
      <sz val="20"/>
      <name val="Arial"/>
      <family val="2"/>
    </font>
    <font>
      <sz val="12"/>
      <name val="Arial"/>
      <family val="2"/>
    </font>
    <font>
      <sz val="11"/>
      <name val="Calibri"/>
      <family val="2"/>
    </font>
    <font>
      <b/>
      <sz val="11"/>
      <name val="Calibri"/>
      <family val="2"/>
    </font>
    <font>
      <u/>
      <sz val="11"/>
      <name val="Calibri"/>
      <family val="2"/>
    </font>
    <font>
      <b/>
      <sz val="11"/>
      <color theme="1"/>
      <name val="Calibri"/>
      <family val="2"/>
      <scheme val="minor"/>
    </font>
    <font>
      <b/>
      <sz val="12"/>
      <color theme="1"/>
      <name val="Arial"/>
      <family val="2"/>
    </font>
    <font>
      <b/>
      <sz val="11"/>
      <color theme="1"/>
      <name val="Arial"/>
      <family val="2"/>
    </font>
    <font>
      <sz val="11"/>
      <name val="Calibri"/>
      <family val="2"/>
      <scheme val="minor"/>
    </font>
    <font>
      <b/>
      <sz val="11"/>
      <name val="Calibri"/>
      <family val="2"/>
      <scheme val="minor"/>
    </font>
    <font>
      <b/>
      <sz val="11"/>
      <color theme="6" tint="-0.249977111117893"/>
      <name val="Calibri"/>
      <family val="2"/>
      <scheme val="minor"/>
    </font>
    <font>
      <sz val="10"/>
      <name val="Calibri"/>
      <family val="2"/>
      <scheme val="minor"/>
    </font>
    <font>
      <b/>
      <sz val="20"/>
      <name val="Calibri"/>
      <family val="2"/>
      <scheme val="minor"/>
    </font>
    <font>
      <b/>
      <sz val="10"/>
      <name val="Calibri"/>
      <family val="2"/>
      <scheme val="minor"/>
    </font>
    <font>
      <b/>
      <sz val="10"/>
      <color theme="1" tint="4.9989318521683403E-2"/>
      <name val="Calibri"/>
      <family val="2"/>
      <scheme val="minor"/>
    </font>
    <font>
      <b/>
      <sz val="12"/>
      <name val="Calibri"/>
      <family val="2"/>
      <scheme val="minor"/>
    </font>
    <font>
      <b/>
      <sz val="14"/>
      <color theme="0"/>
      <name val="Calibri"/>
      <family val="2"/>
      <scheme val="minor"/>
    </font>
    <font>
      <i/>
      <sz val="10"/>
      <name val="Calibri"/>
      <family val="2"/>
      <scheme val="minor"/>
    </font>
    <font>
      <b/>
      <i/>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6699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6">
    <xf numFmtId="0" fontId="0" fillId="0" borderId="0"/>
    <xf numFmtId="166" fontId="1"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0" fontId="4" fillId="0" borderId="0"/>
  </cellStyleXfs>
  <cellXfs count="60">
    <xf numFmtId="0" fontId="0" fillId="0" borderId="0" xfId="0"/>
    <xf numFmtId="0" fontId="3" fillId="2" borderId="0" xfId="0" applyFont="1" applyFill="1" applyAlignment="1">
      <alignment horizontal="center" wrapText="1"/>
    </xf>
    <xf numFmtId="0" fontId="11" fillId="2" borderId="0" xfId="0" applyFont="1" applyFill="1" applyBorder="1" applyAlignment="1">
      <alignment horizontal="left" vertical="center" wrapText="1"/>
    </xf>
    <xf numFmtId="0" fontId="0" fillId="2" borderId="0" xfId="0" applyFill="1" applyBorder="1"/>
    <xf numFmtId="0" fontId="0" fillId="2" borderId="0" xfId="0" applyFill="1"/>
    <xf numFmtId="0" fontId="6" fillId="2" borderId="0" xfId="5" applyFont="1" applyFill="1" applyAlignment="1">
      <alignment horizontal="left" vertical="top" wrapText="1"/>
    </xf>
    <xf numFmtId="167" fontId="12" fillId="2" borderId="0" xfId="1" applyNumberFormat="1" applyFont="1" applyFill="1" applyBorder="1" applyAlignment="1">
      <alignment horizontal="left" vertical="center" wrapText="1"/>
    </xf>
    <xf numFmtId="167" fontId="0" fillId="2" borderId="1" xfId="0" applyNumberFormat="1" applyFill="1" applyBorder="1" applyAlignment="1">
      <alignment horizontal="center" vertical="center"/>
    </xf>
    <xf numFmtId="0" fontId="2" fillId="3" borderId="1" xfId="0" applyFont="1" applyFill="1" applyBorder="1" applyAlignment="1">
      <alignment vertical="center"/>
    </xf>
    <xf numFmtId="0" fontId="5" fillId="2" borderId="0" xfId="0" applyFont="1" applyFill="1" applyAlignment="1">
      <alignment horizontal="left" wrapText="1"/>
    </xf>
    <xf numFmtId="0" fontId="16" fillId="2" borderId="0" xfId="0" applyFont="1" applyFill="1"/>
    <xf numFmtId="0" fontId="18" fillId="2" borderId="0" xfId="0" applyFont="1" applyFill="1" applyBorder="1" applyAlignment="1">
      <alignment horizontal="center" vertical="center" wrapText="1"/>
    </xf>
    <xf numFmtId="0" fontId="16" fillId="4" borderId="2" xfId="0" applyFont="1" applyFill="1" applyBorder="1" applyAlignment="1">
      <alignment horizontal="left" vertical="center"/>
    </xf>
    <xf numFmtId="0" fontId="16" fillId="2" borderId="0" xfId="0" applyFont="1" applyFill="1" applyBorder="1" applyAlignment="1">
      <alignment horizontal="left" wrapText="1"/>
    </xf>
    <xf numFmtId="0" fontId="16" fillId="2" borderId="0" xfId="0" applyFont="1" applyFill="1" applyBorder="1"/>
    <xf numFmtId="0" fontId="16" fillId="2" borderId="0" xfId="0" applyFont="1" applyFill="1" applyBorder="1" applyAlignment="1">
      <alignment horizontal="center"/>
    </xf>
    <xf numFmtId="1" fontId="19" fillId="2" borderId="0" xfId="1" applyNumberFormat="1" applyFont="1" applyFill="1" applyBorder="1" applyAlignment="1">
      <alignment horizontal="center" vertical="center"/>
    </xf>
    <xf numFmtId="0" fontId="16" fillId="2" borderId="0" xfId="0" applyFont="1" applyFill="1" applyBorder="1" applyAlignment="1">
      <alignment vertical="center"/>
    </xf>
    <xf numFmtId="0" fontId="14" fillId="6" borderId="0" xfId="0" applyFont="1" applyFill="1"/>
    <xf numFmtId="0" fontId="16" fillId="5" borderId="0" xfId="0" applyFont="1" applyFill="1"/>
    <xf numFmtId="3" fontId="16" fillId="4" borderId="2" xfId="1" applyNumberFormat="1" applyFont="1" applyFill="1" applyBorder="1" applyAlignment="1">
      <alignment horizontal="center" vertical="center"/>
    </xf>
    <xf numFmtId="164" fontId="16" fillId="4" borderId="2" xfId="0" applyNumberFormat="1" applyFont="1" applyFill="1" applyBorder="1" applyAlignment="1">
      <alignment horizontal="center" vertical="center"/>
    </xf>
    <xf numFmtId="0" fontId="14" fillId="2" borderId="0" xfId="0" applyFont="1" applyFill="1" applyBorder="1" applyAlignment="1">
      <alignment horizontal="center" wrapText="1"/>
    </xf>
    <xf numFmtId="167" fontId="10" fillId="8" borderId="2" xfId="1" applyNumberFormat="1" applyFont="1" applyFill="1" applyBorder="1" applyAlignment="1">
      <alignment horizontal="left" vertical="center" wrapText="1"/>
    </xf>
    <xf numFmtId="0" fontId="4" fillId="0" borderId="0" xfId="0" applyFont="1"/>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1" fontId="18" fillId="5" borderId="2" xfId="0" applyNumberFormat="1" applyFont="1" applyFill="1" applyBorder="1" applyAlignment="1">
      <alignment horizontal="center" vertical="center" wrapText="1"/>
    </xf>
    <xf numFmtId="0" fontId="14" fillId="2" borderId="0" xfId="0" applyFont="1" applyFill="1" applyAlignment="1">
      <alignment horizontal="center" wrapText="1"/>
    </xf>
    <xf numFmtId="0" fontId="2" fillId="6" borderId="0" xfId="0" applyFont="1" applyFill="1"/>
    <xf numFmtId="0" fontId="18" fillId="0" borderId="0" xfId="0" applyFont="1" applyFill="1" applyBorder="1" applyAlignment="1">
      <alignment horizontal="center" vertical="center" wrapText="1"/>
    </xf>
    <xf numFmtId="3" fontId="16" fillId="2" borderId="2" xfId="0" applyNumberFormat="1" applyFont="1" applyFill="1" applyBorder="1" applyAlignment="1" applyProtection="1">
      <alignment horizontal="center" vertical="center"/>
      <protection locked="0"/>
    </xf>
    <xf numFmtId="3" fontId="16" fillId="7" borderId="2" xfId="0" applyNumberFormat="1" applyFont="1" applyFill="1" applyBorder="1" applyAlignment="1" applyProtection="1">
      <alignment horizontal="center" vertical="center"/>
      <protection locked="0"/>
    </xf>
    <xf numFmtId="0" fontId="10" fillId="2" borderId="2" xfId="0" applyFont="1" applyFill="1" applyBorder="1" applyAlignment="1" applyProtection="1">
      <alignment horizontal="left" vertical="center" wrapText="1"/>
      <protection locked="0"/>
    </xf>
    <xf numFmtId="0" fontId="1" fillId="0" borderId="0" xfId="0" applyFont="1"/>
    <xf numFmtId="0" fontId="22" fillId="4" borderId="2" xfId="0" applyFont="1" applyFill="1" applyBorder="1" applyAlignment="1">
      <alignment horizontal="left" vertical="center"/>
    </xf>
    <xf numFmtId="0" fontId="22" fillId="2" borderId="0" xfId="0" applyFont="1" applyFill="1"/>
    <xf numFmtId="3" fontId="22" fillId="4" borderId="2" xfId="1" applyNumberFormat="1" applyFont="1" applyFill="1" applyBorder="1" applyAlignment="1">
      <alignment horizontal="center" vertical="center"/>
    </xf>
    <xf numFmtId="164" fontId="22" fillId="4" borderId="2" xfId="0" applyNumberFormat="1" applyFont="1" applyFill="1" applyBorder="1" applyAlignment="1">
      <alignment horizontal="center" vertical="center"/>
    </xf>
    <xf numFmtId="0" fontId="15" fillId="2" borderId="0" xfId="0" applyFont="1" applyFill="1" applyAlignment="1">
      <alignment horizontal="right" vertical="top"/>
    </xf>
    <xf numFmtId="3" fontId="22" fillId="4" borderId="2" xfId="0" applyNumberFormat="1" applyFont="1" applyFill="1" applyBorder="1" applyAlignment="1" applyProtection="1">
      <alignment horizontal="center" vertical="center"/>
    </xf>
    <xf numFmtId="0" fontId="23" fillId="4" borderId="2" xfId="0" applyFont="1" applyFill="1" applyBorder="1" applyAlignment="1">
      <alignment horizontal="center" vertical="center"/>
    </xf>
    <xf numFmtId="0" fontId="18" fillId="4" borderId="2" xfId="0" applyFont="1" applyFill="1" applyBorder="1" applyAlignment="1">
      <alignment horizontal="center" vertical="center"/>
    </xf>
    <xf numFmtId="0" fontId="20" fillId="2" borderId="0" xfId="0" applyFont="1" applyFill="1"/>
    <xf numFmtId="3" fontId="22" fillId="7" borderId="2" xfId="0" applyNumberFormat="1" applyFont="1" applyFill="1" applyBorder="1" applyAlignment="1" applyProtection="1">
      <alignment horizontal="center" vertical="center"/>
    </xf>
    <xf numFmtId="168" fontId="18" fillId="5" borderId="2" xfId="3" applyNumberFormat="1" applyFont="1" applyFill="1" applyBorder="1" applyAlignment="1">
      <alignment vertical="center" wrapText="1"/>
    </xf>
    <xf numFmtId="0" fontId="17" fillId="5" borderId="0" xfId="0" applyFont="1" applyFill="1" applyAlignment="1">
      <alignment horizontal="left" vertical="center" wrapText="1"/>
    </xf>
    <xf numFmtId="0" fontId="13" fillId="2" borderId="0" xfId="0" applyFont="1" applyFill="1" applyAlignment="1">
      <alignment horizontal="left" vertical="top" wrapText="1"/>
    </xf>
    <xf numFmtId="0" fontId="0" fillId="5" borderId="0" xfId="0" applyFill="1"/>
    <xf numFmtId="0" fontId="0" fillId="5" borderId="0" xfId="0" applyFill="1" applyBorder="1"/>
    <xf numFmtId="0" fontId="17" fillId="5" borderId="0" xfId="0" applyFont="1" applyFill="1" applyAlignment="1">
      <alignment horizontal="left" vertical="center" wrapText="1"/>
    </xf>
    <xf numFmtId="0" fontId="17" fillId="5" borderId="0" xfId="0" applyFont="1" applyFill="1" applyAlignment="1">
      <alignment horizontal="left" vertical="center" wrapText="1"/>
    </xf>
    <xf numFmtId="0" fontId="13" fillId="2" borderId="0" xfId="0" applyFont="1" applyFill="1" applyAlignment="1">
      <alignment horizontal="left" vertical="center" wrapText="1"/>
    </xf>
    <xf numFmtId="0" fontId="13" fillId="2" borderId="0" xfId="0" applyFont="1" applyFill="1" applyAlignment="1">
      <alignment horizontal="left" vertical="top" wrapText="1"/>
    </xf>
    <xf numFmtId="0" fontId="21" fillId="9" borderId="4" xfId="0" applyFont="1" applyFill="1" applyBorder="1" applyAlignment="1">
      <alignment horizontal="center" wrapText="1"/>
    </xf>
    <xf numFmtId="0" fontId="21" fillId="9" borderId="5" xfId="0" applyFont="1" applyFill="1" applyBorder="1" applyAlignment="1">
      <alignment horizontal="center" wrapText="1"/>
    </xf>
    <xf numFmtId="0" fontId="21" fillId="9" borderId="6" xfId="0" applyFont="1" applyFill="1" applyBorder="1" applyAlignment="1">
      <alignment horizontal="center" wrapText="1"/>
    </xf>
    <xf numFmtId="0" fontId="18" fillId="5" borderId="4"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8" fillId="5" borderId="6" xfId="0" applyFont="1" applyFill="1" applyBorder="1" applyAlignment="1">
      <alignment horizontal="left" vertical="center" wrapText="1"/>
    </xf>
  </cellXfs>
  <cellStyles count="6">
    <cellStyle name="Comma" xfId="1" builtinId="3"/>
    <cellStyle name="Comma 2" xfId="2"/>
    <cellStyle name="Currency" xfId="3" builtinId="4"/>
    <cellStyle name="Currency 2" xfId="4"/>
    <cellStyle name="Normal" xfId="0" builtinId="0"/>
    <cellStyle name="Norm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4</xdr:col>
      <xdr:colOff>14287</xdr:colOff>
      <xdr:row>33</xdr:row>
      <xdr:rowOff>126999</xdr:rowOff>
    </xdr:from>
    <xdr:ext cx="2184081" cy="1501776"/>
    <xdr:pic>
      <xdr:nvPicPr>
        <xdr:cNvPr id="4" name="Picture 3" descr="H:\Commercial\VanCity Savings Credit Union\Branches\Branches 80 - 89\Br 88 Blundell &amp; 2nd\2012052 Blundell &amp; 2nd\Photos\2014_09_16 CG Final\DSC02441.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2012" y="9737724"/>
          <a:ext cx="2184081" cy="1501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38099</xdr:colOff>
      <xdr:row>33</xdr:row>
      <xdr:rowOff>119061</xdr:rowOff>
    </xdr:from>
    <xdr:ext cx="2171020" cy="1514691"/>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699" y="442911"/>
          <a:ext cx="2171020" cy="1514691"/>
        </a:xfrm>
        <a:prstGeom prst="rect">
          <a:avLst/>
        </a:prstGeom>
      </xdr:spPr>
    </xdr:pic>
    <xdr:clientData/>
  </xdr:oneCellAnchor>
  <xdr:oneCellAnchor>
    <xdr:from>
      <xdr:col>4</xdr:col>
      <xdr:colOff>809626</xdr:colOff>
      <xdr:row>63</xdr:row>
      <xdr:rowOff>57149</xdr:rowOff>
    </xdr:from>
    <xdr:ext cx="1249365" cy="1790701"/>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67351" y="14601824"/>
          <a:ext cx="1249365" cy="1790701"/>
        </a:xfrm>
        <a:prstGeom prst="rect">
          <a:avLst/>
        </a:prstGeom>
      </xdr:spPr>
    </xdr:pic>
    <xdr:clientData/>
  </xdr:oneCellAnchor>
  <xdr:oneCellAnchor>
    <xdr:from>
      <xdr:col>1</xdr:col>
      <xdr:colOff>119063</xdr:colOff>
      <xdr:row>81</xdr:row>
      <xdr:rowOff>71437</xdr:rowOff>
    </xdr:from>
    <xdr:ext cx="1547167" cy="1526756"/>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8663" y="8167687"/>
          <a:ext cx="1547167" cy="1526756"/>
        </a:xfrm>
        <a:prstGeom prst="rect">
          <a:avLst/>
        </a:prstGeom>
      </xdr:spPr>
    </xdr:pic>
    <xdr:clientData/>
  </xdr:oneCellAnchor>
  <xdr:oneCellAnchor>
    <xdr:from>
      <xdr:col>1</xdr:col>
      <xdr:colOff>23812</xdr:colOff>
      <xdr:row>63</xdr:row>
      <xdr:rowOff>71438</xdr:rowOff>
    </xdr:from>
    <xdr:ext cx="2351089" cy="1652587"/>
    <xdr:pic>
      <xdr:nvPicPr>
        <xdr:cNvPr id="8" name="Picture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0987" y="14616113"/>
          <a:ext cx="2351089" cy="1652587"/>
        </a:xfrm>
        <a:prstGeom prst="rect">
          <a:avLst/>
        </a:prstGeom>
      </xdr:spPr>
    </xdr:pic>
    <xdr:clientData/>
  </xdr:oneCellAnchor>
  <xdr:oneCellAnchor>
    <xdr:from>
      <xdr:col>2</xdr:col>
      <xdr:colOff>133349</xdr:colOff>
      <xdr:row>62</xdr:row>
      <xdr:rowOff>90488</xdr:rowOff>
    </xdr:from>
    <xdr:ext cx="2105705" cy="2053998"/>
    <xdr:pic>
      <xdr:nvPicPr>
        <xdr:cNvPr id="9" name="Picture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05149" y="14435138"/>
          <a:ext cx="2105705" cy="2053998"/>
        </a:xfrm>
        <a:prstGeom prst="rect">
          <a:avLst/>
        </a:prstGeom>
      </xdr:spPr>
    </xdr:pic>
    <xdr:clientData/>
  </xdr:oneCellAnchor>
  <xdr:oneCellAnchor>
    <xdr:from>
      <xdr:col>1</xdr:col>
      <xdr:colOff>1</xdr:colOff>
      <xdr:row>48</xdr:row>
      <xdr:rowOff>23810</xdr:rowOff>
    </xdr:from>
    <xdr:ext cx="2299607" cy="1613807"/>
    <xdr:pic>
      <xdr:nvPicPr>
        <xdr:cNvPr id="10" name="Picture 9"/>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609601" y="2776535"/>
          <a:ext cx="2299607" cy="1613807"/>
        </a:xfrm>
        <a:prstGeom prst="rect">
          <a:avLst/>
        </a:prstGeom>
      </xdr:spPr>
    </xdr:pic>
    <xdr:clientData/>
  </xdr:oneCellAnchor>
  <xdr:oneCellAnchor>
    <xdr:from>
      <xdr:col>1</xdr:col>
      <xdr:colOff>23812</xdr:colOff>
      <xdr:row>95</xdr:row>
      <xdr:rowOff>123825</xdr:rowOff>
    </xdr:from>
    <xdr:ext cx="2920093" cy="1921567"/>
    <xdr:pic>
      <xdr:nvPicPr>
        <xdr:cNvPr id="11" name="Picture 1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33412" y="10487025"/>
          <a:ext cx="2920093" cy="1921567"/>
        </a:xfrm>
        <a:prstGeom prst="rect">
          <a:avLst/>
        </a:prstGeom>
      </xdr:spPr>
    </xdr:pic>
    <xdr:clientData/>
  </xdr:oneCellAnchor>
  <xdr:oneCellAnchor>
    <xdr:from>
      <xdr:col>2</xdr:col>
      <xdr:colOff>242887</xdr:colOff>
      <xdr:row>50</xdr:row>
      <xdr:rowOff>38099</xdr:rowOff>
    </xdr:from>
    <xdr:ext cx="860652" cy="1030183"/>
    <xdr:pic>
      <xdr:nvPicPr>
        <xdr:cNvPr id="12" name="Picture 1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214687" y="12439649"/>
          <a:ext cx="860652" cy="1030183"/>
        </a:xfrm>
        <a:prstGeom prst="rect">
          <a:avLst/>
        </a:prstGeom>
      </xdr:spPr>
    </xdr:pic>
    <xdr:clientData/>
  </xdr:oneCellAnchor>
  <xdr:oneCellAnchor>
    <xdr:from>
      <xdr:col>1</xdr:col>
      <xdr:colOff>2309814</xdr:colOff>
      <xdr:row>33</xdr:row>
      <xdr:rowOff>114299</xdr:rowOff>
    </xdr:from>
    <xdr:ext cx="2014210" cy="1524001"/>
    <xdr:pic>
      <xdr:nvPicPr>
        <xdr:cNvPr id="13" name="Picture 12"/>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2566989" y="9725024"/>
          <a:ext cx="2014210" cy="1524001"/>
        </a:xfrm>
        <a:prstGeom prst="rect">
          <a:avLst/>
        </a:prstGeom>
      </xdr:spPr>
    </xdr:pic>
    <xdr:clientData/>
  </xdr:oneCellAnchor>
  <xdr:oneCellAnchor>
    <xdr:from>
      <xdr:col>1</xdr:col>
      <xdr:colOff>2381250</xdr:colOff>
      <xdr:row>8</xdr:row>
      <xdr:rowOff>47625</xdr:rowOff>
    </xdr:from>
    <xdr:ext cx="289619" cy="289619"/>
    <xdr:pic>
      <xdr:nvPicPr>
        <xdr:cNvPr id="15" name="Picture 14"/>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638425" y="4419600"/>
          <a:ext cx="289619" cy="28961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W109"/>
  <sheetViews>
    <sheetView showGridLines="0" showRowColHeaders="0" tabSelected="1" topLeftCell="A7" zoomScaleNormal="100" workbookViewId="0">
      <selection activeCell="B14" sqref="B14"/>
    </sheetView>
  </sheetViews>
  <sheetFormatPr defaultRowHeight="12.75" x14ac:dyDescent="0.2"/>
  <cols>
    <col min="1" max="1" width="3.85546875" style="4" customWidth="1"/>
    <col min="2" max="2" width="40.7109375" style="4" customWidth="1"/>
    <col min="3" max="3" width="12.5703125" style="4" customWidth="1"/>
    <col min="4" max="4" width="12.7109375" style="4" customWidth="1"/>
    <col min="5" max="5" width="12.5703125" style="4" customWidth="1"/>
    <col min="6" max="6" width="13.85546875" style="4" customWidth="1"/>
    <col min="7" max="7" width="14.5703125" style="4" customWidth="1"/>
    <col min="8" max="8" width="16.5703125" style="4" customWidth="1"/>
    <col min="9" max="9" width="16.140625" style="4" customWidth="1"/>
    <col min="10" max="10" width="15.42578125" style="4" customWidth="1"/>
    <col min="11" max="11" width="10.42578125" style="4" customWidth="1"/>
    <col min="12" max="12" width="10.7109375" style="4" customWidth="1"/>
    <col min="13" max="13" width="13.85546875" style="3" customWidth="1"/>
    <col min="14" max="14" width="13.85546875" style="4" customWidth="1"/>
    <col min="15" max="15" width="12.28515625" style="4" customWidth="1"/>
    <col min="16" max="16" width="9.140625" style="4" hidden="1" customWidth="1"/>
    <col min="17" max="17" width="15.5703125" style="4" hidden="1" customWidth="1"/>
    <col min="18" max="18" width="9.140625" style="4" customWidth="1"/>
    <col min="19" max="19" width="18.85546875" style="4" customWidth="1"/>
    <col min="20" max="20" width="17.85546875" style="4" customWidth="1"/>
    <col min="21" max="21" width="11.7109375" style="4" customWidth="1"/>
    <col min="22" max="16384" width="9.140625" style="4"/>
  </cols>
  <sheetData>
    <row r="1" spans="2:23" s="19" customFormat="1" ht="44.25" customHeight="1" x14ac:dyDescent="0.2">
      <c r="B1" s="51" t="s">
        <v>4</v>
      </c>
      <c r="C1" s="51"/>
      <c r="D1" s="51"/>
      <c r="E1" s="51"/>
      <c r="F1" s="51"/>
      <c r="G1" s="51"/>
      <c r="H1" s="51"/>
      <c r="I1" s="51"/>
      <c r="J1" s="51"/>
      <c r="K1" s="50"/>
      <c r="L1" s="46"/>
      <c r="M1" s="46"/>
    </row>
    <row r="2" spans="2:23" s="10" customFormat="1" ht="21" customHeight="1" x14ac:dyDescent="0.2">
      <c r="B2" s="52" t="s">
        <v>45</v>
      </c>
      <c r="C2" s="52"/>
      <c r="D2" s="52"/>
      <c r="E2" s="52"/>
      <c r="F2" s="52"/>
      <c r="G2" s="52"/>
      <c r="H2" s="52"/>
      <c r="I2" s="52"/>
      <c r="J2" s="52"/>
    </row>
    <row r="3" spans="2:23" s="10" customFormat="1" ht="63.75" customHeight="1" x14ac:dyDescent="0.2">
      <c r="B3" s="39" t="s">
        <v>5</v>
      </c>
      <c r="C3" s="53" t="s">
        <v>41</v>
      </c>
      <c r="D3" s="53"/>
      <c r="E3" s="53"/>
      <c r="F3" s="53"/>
      <c r="G3" s="53"/>
      <c r="H3" s="53"/>
      <c r="I3" s="53"/>
      <c r="J3" s="47"/>
      <c r="O3" s="53"/>
      <c r="P3" s="53"/>
      <c r="Q3" s="53"/>
      <c r="R3" s="53"/>
      <c r="S3" s="53"/>
      <c r="T3" s="53"/>
      <c r="U3" s="53"/>
      <c r="V3" s="53"/>
      <c r="W3" s="53"/>
    </row>
    <row r="4" spans="2:23" s="10" customFormat="1" ht="78" customHeight="1" x14ac:dyDescent="0.2">
      <c r="B4" s="47"/>
      <c r="C4" s="53" t="s">
        <v>47</v>
      </c>
      <c r="D4" s="53"/>
      <c r="E4" s="53"/>
      <c r="F4" s="53"/>
      <c r="G4" s="53"/>
      <c r="H4" s="53"/>
      <c r="I4" s="53"/>
      <c r="J4" s="47"/>
      <c r="O4" s="47"/>
      <c r="P4" s="47"/>
      <c r="Q4" s="47"/>
      <c r="R4" s="47"/>
      <c r="S4" s="47"/>
      <c r="T4" s="47"/>
      <c r="U4" s="47"/>
      <c r="V4" s="47"/>
      <c r="W4" s="47"/>
    </row>
    <row r="5" spans="2:23" s="10" customFormat="1" ht="63.75" customHeight="1" x14ac:dyDescent="0.2">
      <c r="B5" s="39" t="s">
        <v>6</v>
      </c>
      <c r="C5" s="53" t="s">
        <v>44</v>
      </c>
      <c r="D5" s="53"/>
      <c r="E5" s="53"/>
      <c r="F5" s="53"/>
      <c r="G5" s="53"/>
      <c r="H5" s="53"/>
      <c r="I5" s="53"/>
      <c r="J5" s="47"/>
    </row>
    <row r="6" spans="2:23" ht="31.5" x14ac:dyDescent="0.35">
      <c r="C6" s="28" t="s">
        <v>30</v>
      </c>
      <c r="D6" s="28" t="s">
        <v>31</v>
      </c>
      <c r="E6" s="28" t="s">
        <v>32</v>
      </c>
      <c r="F6" s="28" t="s">
        <v>33</v>
      </c>
      <c r="G6" s="28" t="s">
        <v>34</v>
      </c>
      <c r="H6" s="28" t="s">
        <v>35</v>
      </c>
      <c r="I6" s="28" t="s">
        <v>36</v>
      </c>
      <c r="J6" s="22" t="s">
        <v>29</v>
      </c>
      <c r="K6" s="6"/>
      <c r="L6" s="2"/>
      <c r="M6" s="2"/>
      <c r="N6" s="2"/>
      <c r="O6" s="1"/>
    </row>
    <row r="7" spans="2:23" ht="25.5" customHeight="1" x14ac:dyDescent="0.4">
      <c r="C7" s="33"/>
      <c r="D7" s="33"/>
      <c r="E7" s="33"/>
      <c r="F7" s="33"/>
      <c r="G7" s="33"/>
      <c r="H7" s="33"/>
      <c r="I7" s="33"/>
      <c r="J7" s="23">
        <f>C7+D7+E7+F7+G7+H7+I7</f>
        <v>0</v>
      </c>
      <c r="K7" s="5"/>
      <c r="L7" s="5"/>
      <c r="M7" s="5"/>
      <c r="N7" s="5"/>
      <c r="O7" s="9"/>
    </row>
    <row r="8" spans="2:23" customFormat="1" ht="16.5" customHeight="1" x14ac:dyDescent="0.2"/>
    <row r="9" spans="2:23" s="10" customFormat="1" ht="57" customHeight="1" x14ac:dyDescent="0.2">
      <c r="B9" s="47"/>
      <c r="C9" s="53" t="s">
        <v>40</v>
      </c>
      <c r="D9" s="53"/>
      <c r="E9" s="53"/>
      <c r="F9" s="53"/>
      <c r="G9" s="53"/>
      <c r="H9" s="53"/>
      <c r="I9" s="53"/>
      <c r="J9" s="47"/>
      <c r="K9" s="47"/>
      <c r="L9" s="47"/>
      <c r="M9" s="47"/>
    </row>
    <row r="10" spans="2:23" s="10" customFormat="1" x14ac:dyDescent="0.2">
      <c r="G10" s="14"/>
      <c r="H10" s="14"/>
      <c r="I10" s="14"/>
      <c r="J10" s="14"/>
    </row>
    <row r="11" spans="2:23" s="10" customFormat="1" ht="20.25" customHeight="1" x14ac:dyDescent="0.3">
      <c r="B11" s="54" t="s">
        <v>7</v>
      </c>
      <c r="C11" s="55"/>
      <c r="D11" s="55"/>
      <c r="E11" s="55"/>
      <c r="F11" s="56"/>
      <c r="H11" s="54" t="s">
        <v>20</v>
      </c>
      <c r="I11" s="56"/>
      <c r="J11" s="11"/>
    </row>
    <row r="12" spans="2:23" s="10" customFormat="1" ht="38.25" x14ac:dyDescent="0.2">
      <c r="B12" s="25" t="s">
        <v>17</v>
      </c>
      <c r="C12" s="26" t="s">
        <v>16</v>
      </c>
      <c r="D12" s="25" t="s">
        <v>0</v>
      </c>
      <c r="E12" s="25" t="s">
        <v>38</v>
      </c>
      <c r="F12" s="25" t="s">
        <v>19</v>
      </c>
      <c r="H12" s="25" t="s">
        <v>1</v>
      </c>
      <c r="I12" s="25" t="s">
        <v>2</v>
      </c>
      <c r="J12" s="30"/>
      <c r="P12" s="8" t="s">
        <v>18</v>
      </c>
    </row>
    <row r="13" spans="2:23" s="10" customFormat="1" x14ac:dyDescent="0.2">
      <c r="B13" s="35" t="s">
        <v>39</v>
      </c>
      <c r="C13" s="35" t="s">
        <v>8</v>
      </c>
      <c r="D13" s="40">
        <v>5</v>
      </c>
      <c r="E13" s="44">
        <v>118</v>
      </c>
      <c r="F13" s="41">
        <v>20</v>
      </c>
      <c r="G13" s="36"/>
      <c r="H13" s="37">
        <v>613.6</v>
      </c>
      <c r="I13" s="38">
        <v>67.496000000000009</v>
      </c>
      <c r="J13" s="16"/>
      <c r="P13" s="7"/>
    </row>
    <row r="14" spans="2:23" s="10" customFormat="1" x14ac:dyDescent="0.2">
      <c r="B14" s="12" t="s">
        <v>3</v>
      </c>
      <c r="C14" s="12" t="s">
        <v>8</v>
      </c>
      <c r="D14" s="31"/>
      <c r="E14" s="32"/>
      <c r="F14" s="42">
        <f>VLOOKUP(B14,'Drop Downs'!$D$8:$E$13,2,FALSE)</f>
        <v>0</v>
      </c>
      <c r="H14" s="20">
        <f t="shared" ref="H14:H25" si="0">P14</f>
        <v>0</v>
      </c>
      <c r="I14" s="21">
        <f t="shared" ref="I14:I25" si="1">H14*0.11</f>
        <v>0</v>
      </c>
      <c r="J14" s="16"/>
      <c r="P14" s="7">
        <f t="shared" ref="P14:P26" si="2">D14*E14*52*F14/1000</f>
        <v>0</v>
      </c>
    </row>
    <row r="15" spans="2:23" s="10" customFormat="1" x14ac:dyDescent="0.2">
      <c r="B15" s="12" t="s">
        <v>3</v>
      </c>
      <c r="C15" s="12" t="s">
        <v>8</v>
      </c>
      <c r="D15" s="31"/>
      <c r="E15" s="32"/>
      <c r="F15" s="42">
        <f>VLOOKUP(B15,'Drop Downs'!$D$8:$E$13,2,FALSE)</f>
        <v>0</v>
      </c>
      <c r="H15" s="20">
        <f t="shared" si="0"/>
        <v>0</v>
      </c>
      <c r="I15" s="21">
        <f t="shared" si="1"/>
        <v>0</v>
      </c>
      <c r="J15" s="16"/>
      <c r="P15" s="7">
        <f t="shared" si="2"/>
        <v>0</v>
      </c>
    </row>
    <row r="16" spans="2:23" s="10" customFormat="1" x14ac:dyDescent="0.2">
      <c r="B16" s="12" t="s">
        <v>3</v>
      </c>
      <c r="C16" s="12" t="s">
        <v>8</v>
      </c>
      <c r="D16" s="31"/>
      <c r="E16" s="32"/>
      <c r="F16" s="42">
        <f>VLOOKUP(B16,'Drop Downs'!$D$8:$E$13,2,FALSE)</f>
        <v>0</v>
      </c>
      <c r="H16" s="20">
        <f t="shared" si="0"/>
        <v>0</v>
      </c>
      <c r="I16" s="21">
        <f t="shared" si="1"/>
        <v>0</v>
      </c>
      <c r="J16" s="16"/>
      <c r="P16" s="7">
        <f t="shared" si="2"/>
        <v>0</v>
      </c>
    </row>
    <row r="17" spans="2:16" s="10" customFormat="1" x14ac:dyDescent="0.2">
      <c r="B17" s="12" t="s">
        <v>3</v>
      </c>
      <c r="C17" s="12" t="s">
        <v>8</v>
      </c>
      <c r="D17" s="31"/>
      <c r="E17" s="32"/>
      <c r="F17" s="42">
        <f>VLOOKUP(B17,'Drop Downs'!$D$8:$E$13,2,FALSE)</f>
        <v>0</v>
      </c>
      <c r="H17" s="20">
        <f t="shared" si="0"/>
        <v>0</v>
      </c>
      <c r="I17" s="21">
        <f t="shared" si="1"/>
        <v>0</v>
      </c>
      <c r="J17" s="16"/>
      <c r="P17" s="7">
        <f t="shared" si="2"/>
        <v>0</v>
      </c>
    </row>
    <row r="18" spans="2:16" s="10" customFormat="1" x14ac:dyDescent="0.2">
      <c r="B18" s="12" t="s">
        <v>3</v>
      </c>
      <c r="C18" s="12" t="s">
        <v>8</v>
      </c>
      <c r="D18" s="31"/>
      <c r="E18" s="32"/>
      <c r="F18" s="42">
        <f>VLOOKUP(B18,'Drop Downs'!$D$8:$E$13,2,FALSE)</f>
        <v>0</v>
      </c>
      <c r="H18" s="20">
        <f t="shared" si="0"/>
        <v>0</v>
      </c>
      <c r="I18" s="21">
        <f t="shared" si="1"/>
        <v>0</v>
      </c>
      <c r="J18" s="16"/>
      <c r="P18" s="7">
        <f t="shared" si="2"/>
        <v>0</v>
      </c>
    </row>
    <row r="19" spans="2:16" s="10" customFormat="1" x14ac:dyDescent="0.2">
      <c r="B19" s="12" t="s">
        <v>3</v>
      </c>
      <c r="C19" s="12" t="s">
        <v>8</v>
      </c>
      <c r="D19" s="31"/>
      <c r="E19" s="32"/>
      <c r="F19" s="42">
        <f>VLOOKUP(B19,'Drop Downs'!$D$8:$E$13,2,FALSE)</f>
        <v>0</v>
      </c>
      <c r="H19" s="20">
        <f t="shared" si="0"/>
        <v>0</v>
      </c>
      <c r="I19" s="21">
        <f t="shared" si="1"/>
        <v>0</v>
      </c>
      <c r="J19" s="16"/>
      <c r="P19" s="7">
        <f t="shared" si="2"/>
        <v>0</v>
      </c>
    </row>
    <row r="20" spans="2:16" s="10" customFormat="1" x14ac:dyDescent="0.2">
      <c r="B20" s="12" t="s">
        <v>3</v>
      </c>
      <c r="C20" s="12" t="s">
        <v>8</v>
      </c>
      <c r="D20" s="31"/>
      <c r="E20" s="32"/>
      <c r="F20" s="42">
        <f>VLOOKUP(B20,'Drop Downs'!$D$8:$E$13,2,FALSE)</f>
        <v>0</v>
      </c>
      <c r="H20" s="20">
        <f t="shared" si="0"/>
        <v>0</v>
      </c>
      <c r="I20" s="21">
        <f t="shared" si="1"/>
        <v>0</v>
      </c>
      <c r="J20" s="16"/>
      <c r="P20" s="7">
        <f t="shared" si="2"/>
        <v>0</v>
      </c>
    </row>
    <row r="21" spans="2:16" s="10" customFormat="1" x14ac:dyDescent="0.2">
      <c r="B21" s="12" t="s">
        <v>3</v>
      </c>
      <c r="C21" s="12" t="s">
        <v>8</v>
      </c>
      <c r="D21" s="31"/>
      <c r="E21" s="32"/>
      <c r="F21" s="42">
        <f>VLOOKUP(B21,'Drop Downs'!$D$8:$E$13,2,FALSE)</f>
        <v>0</v>
      </c>
      <c r="H21" s="20">
        <f t="shared" si="0"/>
        <v>0</v>
      </c>
      <c r="I21" s="21">
        <f t="shared" si="1"/>
        <v>0</v>
      </c>
      <c r="J21" s="16"/>
      <c r="P21" s="7">
        <f t="shared" si="2"/>
        <v>0</v>
      </c>
    </row>
    <row r="22" spans="2:16" s="10" customFormat="1" x14ac:dyDescent="0.2">
      <c r="B22" s="12" t="s">
        <v>3</v>
      </c>
      <c r="C22" s="12" t="s">
        <v>8</v>
      </c>
      <c r="D22" s="31"/>
      <c r="E22" s="32"/>
      <c r="F22" s="42">
        <f>VLOOKUP(B22,'Drop Downs'!$D$8:$E$13,2,FALSE)</f>
        <v>0</v>
      </c>
      <c r="H22" s="20">
        <f t="shared" si="0"/>
        <v>0</v>
      </c>
      <c r="I22" s="21">
        <f t="shared" si="1"/>
        <v>0</v>
      </c>
      <c r="J22" s="16"/>
      <c r="P22" s="7">
        <f t="shared" si="2"/>
        <v>0</v>
      </c>
    </row>
    <row r="23" spans="2:16" s="10" customFormat="1" x14ac:dyDescent="0.2">
      <c r="B23" s="12" t="s">
        <v>3</v>
      </c>
      <c r="C23" s="12" t="s">
        <v>8</v>
      </c>
      <c r="D23" s="31"/>
      <c r="E23" s="32"/>
      <c r="F23" s="42">
        <f>VLOOKUP(B23,'Drop Downs'!$D$8:$E$13,2,FALSE)</f>
        <v>0</v>
      </c>
      <c r="H23" s="20">
        <f t="shared" si="0"/>
        <v>0</v>
      </c>
      <c r="I23" s="21">
        <f t="shared" si="1"/>
        <v>0</v>
      </c>
      <c r="J23" s="16"/>
      <c r="P23" s="7">
        <f t="shared" si="2"/>
        <v>0</v>
      </c>
    </row>
    <row r="24" spans="2:16" s="10" customFormat="1" x14ac:dyDescent="0.2">
      <c r="B24" s="12" t="s">
        <v>3</v>
      </c>
      <c r="C24" s="12" t="s">
        <v>8</v>
      </c>
      <c r="D24" s="31"/>
      <c r="E24" s="32"/>
      <c r="F24" s="42">
        <f>VLOOKUP(B24,'Drop Downs'!$D$8:$E$13,2,FALSE)</f>
        <v>0</v>
      </c>
      <c r="H24" s="20">
        <f t="shared" si="0"/>
        <v>0</v>
      </c>
      <c r="I24" s="21">
        <f t="shared" si="1"/>
        <v>0</v>
      </c>
      <c r="J24" s="16"/>
      <c r="N24" s="15"/>
      <c r="P24" s="7">
        <f t="shared" si="2"/>
        <v>0</v>
      </c>
    </row>
    <row r="25" spans="2:16" s="10" customFormat="1" x14ac:dyDescent="0.2">
      <c r="B25" s="12" t="s">
        <v>3</v>
      </c>
      <c r="C25" s="12" t="s">
        <v>8</v>
      </c>
      <c r="D25" s="31"/>
      <c r="E25" s="32"/>
      <c r="F25" s="42">
        <f>VLOOKUP(B25,'Drop Downs'!$D$8:$E$13,2,FALSE)</f>
        <v>0</v>
      </c>
      <c r="H25" s="20">
        <f t="shared" si="0"/>
        <v>0</v>
      </c>
      <c r="I25" s="21">
        <f t="shared" si="1"/>
        <v>0</v>
      </c>
      <c r="J25" s="17"/>
      <c r="P25" s="7">
        <f t="shared" si="2"/>
        <v>0</v>
      </c>
    </row>
    <row r="26" spans="2:16" s="10" customFormat="1" x14ac:dyDescent="0.2">
      <c r="B26" s="57"/>
      <c r="C26" s="58"/>
      <c r="D26" s="58"/>
      <c r="E26" s="58"/>
      <c r="F26" s="59"/>
      <c r="H26" s="27">
        <f>SUM(H14:H25)</f>
        <v>0</v>
      </c>
      <c r="I26" s="45">
        <f>SUM(I14:I25)</f>
        <v>0</v>
      </c>
      <c r="J26" s="13"/>
      <c r="P26" s="7">
        <f t="shared" si="2"/>
        <v>0</v>
      </c>
    </row>
    <row r="27" spans="2:16" s="10" customFormat="1" x14ac:dyDescent="0.2">
      <c r="G27" s="14"/>
      <c r="H27" s="14"/>
      <c r="I27" s="14"/>
      <c r="J27" s="14"/>
    </row>
    <row r="28" spans="2:16" s="10" customFormat="1" x14ac:dyDescent="0.2">
      <c r="G28" s="14"/>
      <c r="H28" s="14"/>
      <c r="I28" s="14"/>
      <c r="J28" s="14"/>
    </row>
    <row r="29" spans="2:16" s="10" customFormat="1" x14ac:dyDescent="0.2">
      <c r="G29" s="14"/>
      <c r="H29" s="14"/>
      <c r="I29" s="14"/>
      <c r="J29" s="14"/>
    </row>
    <row r="30" spans="2:16" s="10" customFormat="1" x14ac:dyDescent="0.2">
      <c r="G30" s="14"/>
      <c r="H30" s="14"/>
      <c r="I30" s="14"/>
    </row>
    <row r="31" spans="2:16" s="48" customFormat="1" ht="26.25" x14ac:dyDescent="0.2">
      <c r="B31" s="51" t="s">
        <v>46</v>
      </c>
      <c r="C31" s="51"/>
      <c r="D31" s="51"/>
      <c r="E31" s="51"/>
      <c r="F31" s="51"/>
      <c r="G31" s="51"/>
      <c r="H31" s="51"/>
      <c r="I31" s="51"/>
      <c r="J31" s="51"/>
      <c r="K31" s="51"/>
      <c r="M31" s="49"/>
    </row>
    <row r="33" spans="2:2" s="10" customFormat="1" ht="15.75" x14ac:dyDescent="0.25">
      <c r="B33" s="43" t="s">
        <v>24</v>
      </c>
    </row>
    <row r="34" spans="2:2" s="10" customFormat="1" x14ac:dyDescent="0.2"/>
    <row r="35" spans="2:2" s="10" customFormat="1" x14ac:dyDescent="0.2"/>
    <row r="36" spans="2:2" s="10" customFormat="1" x14ac:dyDescent="0.2"/>
    <row r="37" spans="2:2" s="10" customFormat="1" x14ac:dyDescent="0.2"/>
    <row r="38" spans="2:2" s="10" customFormat="1" x14ac:dyDescent="0.2"/>
    <row r="39" spans="2:2" s="10" customFormat="1" x14ac:dyDescent="0.2"/>
    <row r="40" spans="2:2" s="10" customFormat="1" x14ac:dyDescent="0.2"/>
    <row r="41" spans="2:2" s="10" customFormat="1" x14ac:dyDescent="0.2"/>
    <row r="42" spans="2:2" s="10" customFormat="1" x14ac:dyDescent="0.2"/>
    <row r="43" spans="2:2" s="10" customFormat="1" x14ac:dyDescent="0.2"/>
    <row r="44" spans="2:2" s="10" customFormat="1" x14ac:dyDescent="0.2"/>
    <row r="45" spans="2:2" s="10" customFormat="1" x14ac:dyDescent="0.2"/>
    <row r="46" spans="2:2" s="10" customFormat="1" x14ac:dyDescent="0.2"/>
    <row r="47" spans="2:2" s="10" customFormat="1" ht="15.75" x14ac:dyDescent="0.25">
      <c r="B47" s="43" t="s">
        <v>26</v>
      </c>
    </row>
    <row r="48" spans="2:2" s="10" customFormat="1" x14ac:dyDescent="0.2"/>
    <row r="49" spans="2:2" s="10" customFormat="1" x14ac:dyDescent="0.2"/>
    <row r="50" spans="2:2" s="10" customFormat="1" x14ac:dyDescent="0.2"/>
    <row r="51" spans="2:2" s="10" customFormat="1" x14ac:dyDescent="0.2"/>
    <row r="52" spans="2:2" s="10" customFormat="1" x14ac:dyDescent="0.2"/>
    <row r="53" spans="2:2" s="10" customFormat="1" x14ac:dyDescent="0.2"/>
    <row r="54" spans="2:2" s="10" customFormat="1" x14ac:dyDescent="0.2"/>
    <row r="55" spans="2:2" s="10" customFormat="1" x14ac:dyDescent="0.2"/>
    <row r="56" spans="2:2" s="10" customFormat="1" x14ac:dyDescent="0.2"/>
    <row r="57" spans="2:2" s="10" customFormat="1" x14ac:dyDescent="0.2"/>
    <row r="58" spans="2:2" s="10" customFormat="1" x14ac:dyDescent="0.2"/>
    <row r="59" spans="2:2" s="10" customFormat="1" x14ac:dyDescent="0.2"/>
    <row r="60" spans="2:2" s="10" customFormat="1" x14ac:dyDescent="0.2"/>
    <row r="61" spans="2:2" s="10" customFormat="1" x14ac:dyDescent="0.2"/>
    <row r="62" spans="2:2" s="10" customFormat="1" x14ac:dyDescent="0.2"/>
    <row r="63" spans="2:2" s="10" customFormat="1" ht="15.75" x14ac:dyDescent="0.25">
      <c r="B63" s="43" t="s">
        <v>43</v>
      </c>
    </row>
    <row r="64" spans="2:2" s="10" customFormat="1" x14ac:dyDescent="0.2"/>
    <row r="65" spans="2:2" s="10" customFormat="1" x14ac:dyDescent="0.2"/>
    <row r="66" spans="2:2" s="10" customFormat="1" x14ac:dyDescent="0.2"/>
    <row r="67" spans="2:2" s="10" customFormat="1" x14ac:dyDescent="0.2"/>
    <row r="68" spans="2:2" s="10" customFormat="1" x14ac:dyDescent="0.2"/>
    <row r="69" spans="2:2" s="10" customFormat="1" x14ac:dyDescent="0.2"/>
    <row r="70" spans="2:2" s="10" customFormat="1" x14ac:dyDescent="0.2"/>
    <row r="71" spans="2:2" s="10" customFormat="1" x14ac:dyDescent="0.2"/>
    <row r="72" spans="2:2" s="10" customFormat="1" x14ac:dyDescent="0.2"/>
    <row r="73" spans="2:2" s="10" customFormat="1" x14ac:dyDescent="0.2"/>
    <row r="74" spans="2:2" s="10" customFormat="1" x14ac:dyDescent="0.2"/>
    <row r="75" spans="2:2" s="10" customFormat="1" x14ac:dyDescent="0.2"/>
    <row r="76" spans="2:2" s="10" customFormat="1" x14ac:dyDescent="0.2"/>
    <row r="77" spans="2:2" s="10" customFormat="1" x14ac:dyDescent="0.2"/>
    <row r="78" spans="2:2" s="10" customFormat="1" x14ac:dyDescent="0.2"/>
    <row r="79" spans="2:2" s="10" customFormat="1" ht="15.75" x14ac:dyDescent="0.25">
      <c r="B79" s="43" t="s">
        <v>28</v>
      </c>
    </row>
    <row r="80" spans="2:2" s="10" customFormat="1" x14ac:dyDescent="0.2"/>
    <row r="81" spans="2:2" s="10" customFormat="1" x14ac:dyDescent="0.2"/>
    <row r="82" spans="2:2" s="10" customFormat="1" x14ac:dyDescent="0.2"/>
    <row r="83" spans="2:2" s="10" customFormat="1" x14ac:dyDescent="0.2"/>
    <row r="84" spans="2:2" s="10" customFormat="1" x14ac:dyDescent="0.2"/>
    <row r="85" spans="2:2" s="10" customFormat="1" x14ac:dyDescent="0.2"/>
    <row r="86" spans="2:2" s="10" customFormat="1" x14ac:dyDescent="0.2"/>
    <row r="87" spans="2:2" s="10" customFormat="1" x14ac:dyDescent="0.2"/>
    <row r="88" spans="2:2" s="10" customFormat="1" x14ac:dyDescent="0.2"/>
    <row r="89" spans="2:2" s="10" customFormat="1" x14ac:dyDescent="0.2"/>
    <row r="90" spans="2:2" s="10" customFormat="1" x14ac:dyDescent="0.2"/>
    <row r="91" spans="2:2" s="10" customFormat="1" x14ac:dyDescent="0.2"/>
    <row r="92" spans="2:2" s="10" customFormat="1" x14ac:dyDescent="0.2"/>
    <row r="93" spans="2:2" s="10" customFormat="1" x14ac:dyDescent="0.2"/>
    <row r="94" spans="2:2" s="10" customFormat="1" x14ac:dyDescent="0.2"/>
    <row r="95" spans="2:2" s="10" customFormat="1" ht="15.75" x14ac:dyDescent="0.25">
      <c r="B95" s="43" t="s">
        <v>27</v>
      </c>
    </row>
    <row r="96" spans="2:2" s="10" customFormat="1" x14ac:dyDescent="0.2"/>
    <row r="97" s="10" customFormat="1" x14ac:dyDescent="0.2"/>
    <row r="98" s="10" customFormat="1" x14ac:dyDescent="0.2"/>
    <row r="99" s="10" customFormat="1" x14ac:dyDescent="0.2"/>
    <row r="100" s="10" customFormat="1" x14ac:dyDescent="0.2"/>
    <row r="101" s="10" customFormat="1" x14ac:dyDescent="0.2"/>
    <row r="102" s="10" customFormat="1" x14ac:dyDescent="0.2"/>
    <row r="103" s="10" customFormat="1" x14ac:dyDescent="0.2"/>
    <row r="104" s="10" customFormat="1" x14ac:dyDescent="0.2"/>
    <row r="105" s="10" customFormat="1" x14ac:dyDescent="0.2"/>
    <row r="106" s="10" customFormat="1" x14ac:dyDescent="0.2"/>
    <row r="107" s="10" customFormat="1" x14ac:dyDescent="0.2"/>
    <row r="108" s="10" customFormat="1" x14ac:dyDescent="0.2"/>
    <row r="109" s="10" customFormat="1" x14ac:dyDescent="0.2"/>
  </sheetData>
  <sheetProtection password="C9B3" sheet="1" objects="1" scenarios="1"/>
  <protectedRanges>
    <protectedRange sqref="B14:B25 D13:E25" name="Range1"/>
  </protectedRanges>
  <mergeCells count="11">
    <mergeCell ref="B1:J1"/>
    <mergeCell ref="B2:J2"/>
    <mergeCell ref="C3:I3"/>
    <mergeCell ref="O3:W3"/>
    <mergeCell ref="B31:K31"/>
    <mergeCell ref="C4:I4"/>
    <mergeCell ref="C5:I5"/>
    <mergeCell ref="C9:I9"/>
    <mergeCell ref="B11:F11"/>
    <mergeCell ref="H11:I11"/>
    <mergeCell ref="B26:F26"/>
  </mergeCells>
  <pageMargins left="0.25" right="0.25" top="0.75" bottom="0.75" header="0.3" footer="0.3"/>
  <pageSetup scale="86" fitToHeight="0" orientation="landscape" verticalDpi="4"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Downs'!$D$8:$D$13</xm:f>
          </x14:formula1>
          <xm:sqref>B14:B25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E16"/>
  <sheetViews>
    <sheetView showGridLines="0" showRowColHeaders="0" zoomScaleNormal="100" workbookViewId="0">
      <selection activeCell="G18" sqref="G18"/>
    </sheetView>
  </sheetViews>
  <sheetFormatPr defaultRowHeight="12.75" x14ac:dyDescent="0.2"/>
  <cols>
    <col min="2" max="2" width="20.28515625" customWidth="1"/>
    <col min="3" max="3" width="10.28515625" customWidth="1"/>
    <col min="4" max="4" width="22.5703125" customWidth="1"/>
  </cols>
  <sheetData>
    <row r="7" spans="2:5" ht="15" x14ac:dyDescent="0.25">
      <c r="B7" s="18" t="s">
        <v>10</v>
      </c>
      <c r="D7" s="18" t="s">
        <v>11</v>
      </c>
      <c r="E7" s="29" t="s">
        <v>25</v>
      </c>
    </row>
    <row r="8" spans="2:5" x14ac:dyDescent="0.2">
      <c r="B8" s="24" t="s">
        <v>12</v>
      </c>
      <c r="D8" t="s">
        <v>3</v>
      </c>
    </row>
    <row r="9" spans="2:5" x14ac:dyDescent="0.2">
      <c r="B9" s="24" t="s">
        <v>15</v>
      </c>
      <c r="D9" t="s">
        <v>24</v>
      </c>
      <c r="E9">
        <v>60</v>
      </c>
    </row>
    <row r="10" spans="2:5" x14ac:dyDescent="0.2">
      <c r="B10" s="24" t="s">
        <v>14</v>
      </c>
      <c r="D10" s="24" t="s">
        <v>26</v>
      </c>
      <c r="E10">
        <v>20</v>
      </c>
    </row>
    <row r="11" spans="2:5" x14ac:dyDescent="0.2">
      <c r="B11" s="24" t="s">
        <v>13</v>
      </c>
      <c r="D11" s="34" t="s">
        <v>42</v>
      </c>
      <c r="E11">
        <v>20</v>
      </c>
    </row>
    <row r="12" spans="2:5" x14ac:dyDescent="0.2">
      <c r="B12" s="24" t="s">
        <v>9</v>
      </c>
      <c r="D12" s="24" t="s">
        <v>28</v>
      </c>
      <c r="E12">
        <v>10</v>
      </c>
    </row>
    <row r="13" spans="2:5" x14ac:dyDescent="0.2">
      <c r="B13" s="24" t="s">
        <v>23</v>
      </c>
      <c r="D13" t="s">
        <v>27</v>
      </c>
      <c r="E13">
        <v>10</v>
      </c>
    </row>
    <row r="14" spans="2:5" x14ac:dyDescent="0.2">
      <c r="B14" s="24" t="s">
        <v>21</v>
      </c>
    </row>
    <row r="15" spans="2:5" x14ac:dyDescent="0.2">
      <c r="B15" s="24" t="s">
        <v>22</v>
      </c>
    </row>
    <row r="16" spans="2:5" x14ac:dyDescent="0.2">
      <c r="B16" s="34" t="s">
        <v>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2DE38FD083BF40BFF80045247AB8D2" ma:contentTypeVersion="2" ma:contentTypeDescription="Create a new document." ma:contentTypeScope="" ma:versionID="00925d6ba13c3507d131b307110d863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8B4AEB-4DCE-4B80-8EFA-D2811C876A7B}"/>
</file>

<file path=customXml/itemProps2.xml><?xml version="1.0" encoding="utf-8"?>
<ds:datastoreItem xmlns:ds="http://schemas.openxmlformats.org/officeDocument/2006/customXml" ds:itemID="{0F6E4C1A-9687-495B-B944-988D76AD9310}"/>
</file>

<file path=customXml/itemProps3.xml><?xml version="1.0" encoding="utf-8"?>
<ds:datastoreItem xmlns:ds="http://schemas.openxmlformats.org/officeDocument/2006/customXml" ds:itemID="{8A066AFC-46AB-40BE-9A98-B74E4BA512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Lighting</vt:lpstr>
      <vt:lpstr>Drop Downs</vt:lpstr>
      <vt:lpstr>Lighting!Print_Area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Dixon</dc:creator>
  <cp:lastModifiedBy>Bo Ocampo</cp:lastModifiedBy>
  <cp:lastPrinted>2015-12-29T04:39:18Z</cp:lastPrinted>
  <dcterms:created xsi:type="dcterms:W3CDTF">2008-12-15T18:10:36Z</dcterms:created>
  <dcterms:modified xsi:type="dcterms:W3CDTF">2016-08-22T18:07:07Z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00080082000000000000010243100207e6000400038000</vt:lpwstr>
  </property>
  <property fmtid="{D5CDD505-2E9C-101B-9397-08002B2CF9AE}" pid="3" name="ContentTypeId">
    <vt:lpwstr>0x010100382DE38FD083BF40BFF80045247AB8D2</vt:lpwstr>
  </property>
</Properties>
</file>