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405" windowWidth="27555" windowHeight="12300"/>
  </bookViews>
  <sheets>
    <sheet name="Equipment" sheetId="1" r:id="rId1"/>
  </sheets>
  <definedNames>
    <definedName name="_xlnm.Print_Area" localSheetId="0">Equipment!$B$1:$M$42</definedName>
    <definedName name="Provinces" localSheetId="0">#REF!</definedName>
    <definedName name="Provinces">#REF!</definedName>
  </definedNames>
  <calcPr calcId="145621"/>
</workbook>
</file>

<file path=xl/calcChain.xml><?xml version="1.0" encoding="utf-8"?>
<calcChain xmlns="http://schemas.openxmlformats.org/spreadsheetml/2006/main">
  <c r="J6" i="1" l="1"/>
  <c r="P13" i="1"/>
  <c r="P14" i="1"/>
  <c r="L14" i="1" s="1"/>
  <c r="M14" i="1" s="1"/>
  <c r="P15" i="1"/>
  <c r="L15" i="1" s="1"/>
  <c r="M15" i="1" s="1"/>
  <c r="P16" i="1"/>
  <c r="L16" i="1" s="1"/>
  <c r="M16" i="1" s="1"/>
  <c r="P17" i="1"/>
  <c r="L17" i="1" s="1"/>
  <c r="M17" i="1" s="1"/>
  <c r="L18" i="1"/>
  <c r="M18" i="1" s="1"/>
  <c r="P18" i="1"/>
  <c r="P19" i="1"/>
  <c r="L19" i="1" s="1"/>
  <c r="M19" i="1" s="1"/>
  <c r="P20" i="1"/>
  <c r="L20" i="1" s="1"/>
  <c r="M20" i="1" s="1"/>
  <c r="P21" i="1"/>
  <c r="L21" i="1" s="1"/>
  <c r="M21" i="1" s="1"/>
  <c r="L22" i="1"/>
  <c r="M22" i="1"/>
  <c r="P22" i="1"/>
  <c r="P23" i="1"/>
  <c r="L23" i="1" s="1"/>
  <c r="M23" i="1" s="1"/>
  <c r="P24" i="1"/>
  <c r="L24" i="1" s="1"/>
  <c r="M24" i="1" s="1"/>
  <c r="L25" i="1"/>
  <c r="M25" i="1" s="1"/>
  <c r="P25" i="1"/>
  <c r="P26" i="1"/>
  <c r="L26" i="1" s="1"/>
  <c r="M26" i="1" s="1"/>
  <c r="P27" i="1"/>
  <c r="L27" i="1" s="1"/>
  <c r="M27" i="1" s="1"/>
  <c r="P28" i="1"/>
  <c r="L28" i="1" s="1"/>
  <c r="M28" i="1" s="1"/>
  <c r="P30" i="1"/>
  <c r="L30" i="1" s="1"/>
  <c r="M30" i="1" s="1"/>
  <c r="P31" i="1"/>
  <c r="L31" i="1" s="1"/>
  <c r="M31" i="1" s="1"/>
  <c r="P32" i="1"/>
  <c r="L32" i="1" s="1"/>
  <c r="M32" i="1" s="1"/>
  <c r="P33" i="1"/>
  <c r="L33" i="1" s="1"/>
  <c r="M33" i="1" s="1"/>
  <c r="P34" i="1"/>
  <c r="L34" i="1" s="1"/>
  <c r="M34" i="1" s="1"/>
  <c r="L35" i="1"/>
  <c r="M35" i="1" s="1"/>
  <c r="P35" i="1"/>
  <c r="P37" i="1"/>
  <c r="P38" i="1"/>
  <c r="P39" i="1"/>
  <c r="P40" i="1"/>
  <c r="P41" i="1"/>
  <c r="M36" i="1" l="1"/>
  <c r="L36" i="1"/>
</calcChain>
</file>

<file path=xl/sharedStrings.xml><?xml version="1.0" encoding="utf-8"?>
<sst xmlns="http://schemas.openxmlformats.org/spreadsheetml/2006/main" count="69" uniqueCount="61">
  <si>
    <t xml:space="preserve">4 - Where appropriate, the tool automatically estimates the amount of time a typical device of its kind cycles. This information is applied to the annual savings calculation.  For example, a fridge is plugged in 24/7, but the compressor cycles on and off. </t>
  </si>
  <si>
    <t>3 - Some devices still draw power even when they are shut off. The calculated savings do not account for phantom losses from these devices. To eliminate phantom losses, devices should be unplugged.</t>
  </si>
  <si>
    <t>2- Many devices have a range of sizes and settings and the actual amount of power consumed depends on many factors; therefore the wattage shown for each device is an estimate only.</t>
  </si>
  <si>
    <t>1- Cost savings based on electricity cost of $0.11/kWh.</t>
  </si>
  <si>
    <t>Notes:</t>
  </si>
  <si>
    <t xml:space="preserve">Consolidate multiple fridges into one and/or clean out and unplug empty fridges. </t>
  </si>
  <si>
    <t>Put device on a timer and set it to turn off at night</t>
  </si>
  <si>
    <t>Unplug the microwave when not in use</t>
  </si>
  <si>
    <t>Microwave (standby)</t>
  </si>
  <si>
    <t>Water cooler (on)</t>
  </si>
  <si>
    <t>Fridge (on)</t>
  </si>
  <si>
    <t>Large Coffee Maker (on)</t>
  </si>
  <si>
    <t>Staff Kitchen</t>
  </si>
  <si>
    <t>Turn it off when not in use or put the device on a timer</t>
  </si>
  <si>
    <t>Television (on)</t>
  </si>
  <si>
    <t>Personal fans should be turned off when not in use</t>
  </si>
  <si>
    <t>Personal Fans</t>
  </si>
  <si>
    <t>Personal heaters should be turned off when not in use</t>
  </si>
  <si>
    <t>Personal Heater (under desk)</t>
  </si>
  <si>
    <t>Paper Shredder</t>
  </si>
  <si>
    <t>Scanner (standby)</t>
  </si>
  <si>
    <t>Personal Inkjet Printer (standby)</t>
  </si>
  <si>
    <t>Check with IT before putting large copiers on a timer</t>
  </si>
  <si>
    <t>Large Laser Copier/Printer (standby)</t>
  </si>
  <si>
    <t>Turn the monitor off when not in use and at the end of the day</t>
  </si>
  <si>
    <t>Computer, LCD monitor (sleep mode)</t>
  </si>
  <si>
    <t>Computer, LCD monitor (on)</t>
  </si>
  <si>
    <t>Computer, CRT monitor (sleep mode)</t>
  </si>
  <si>
    <t>Computer, CRT monitor (on)</t>
  </si>
  <si>
    <t>Turn the computer off at the end the day</t>
  </si>
  <si>
    <t>Computer, desktop (sleep mode)</t>
  </si>
  <si>
    <t>Computer, desktop (on, idle)</t>
  </si>
  <si>
    <t>Turn it Off when not in use</t>
  </si>
  <si>
    <r>
      <rPr>
        <b/>
        <i/>
        <sz val="11"/>
        <rFont val="Calibri"/>
        <family val="2"/>
      </rPr>
      <t>Sample:</t>
    </r>
    <r>
      <rPr>
        <i/>
        <sz val="11"/>
        <rFont val="Calibri"/>
        <family val="2"/>
      </rPr>
      <t xml:space="preserve"> Computer Monitor</t>
    </r>
  </si>
  <si>
    <t>SOF</t>
  </si>
  <si>
    <t>Calculation</t>
  </si>
  <si>
    <t>Computers &amp; Electronics</t>
  </si>
  <si>
    <t>Cost ($)</t>
  </si>
  <si>
    <t>Electricity (kWh)</t>
  </si>
  <si>
    <t>Watts per device</t>
  </si>
  <si>
    <t>Weekly hours the device on, but NOT is use</t>
  </si>
  <si>
    <t>Quantity</t>
  </si>
  <si>
    <t>Potential Action</t>
  </si>
  <si>
    <t>Device</t>
  </si>
  <si>
    <t>Potential Annual Savings</t>
  </si>
  <si>
    <t>Inventory of Devices</t>
  </si>
  <si>
    <r>
      <rPr>
        <b/>
        <sz val="11"/>
        <rFont val="Calibri"/>
        <family val="2"/>
        <scheme val="minor"/>
      </rPr>
      <t>For example:</t>
    </r>
    <r>
      <rPr>
        <sz val="11"/>
        <rFont val="Calibri"/>
        <family val="2"/>
        <scheme val="minor"/>
      </rPr>
      <t xml:space="preserve">  If there are 10 computer monitors in your area and only 7 are off, enter the number 7 in the "Off?" column.  If you have 10 computer monitors in your space that are left on continuously and you decide to turn them off afterhours, use the hours calculate to estimate the number of hours the lights can be turned off each week.  Enter that number in the "Weekly hours the device is on, but NOT in use" column. See example in the table below.</t>
    </r>
  </si>
  <si>
    <t>Total Weekly Hours</t>
  </si>
  <si>
    <t>Sunday</t>
  </si>
  <si>
    <t xml:space="preserve">Saturday </t>
  </si>
  <si>
    <t xml:space="preserve">Friday </t>
  </si>
  <si>
    <t xml:space="preserve">Thursday </t>
  </si>
  <si>
    <t>Wednesday</t>
  </si>
  <si>
    <t>Tuesday</t>
  </si>
  <si>
    <t>Monday</t>
  </si>
  <si>
    <r>
      <t xml:space="preserve">Use the hours calculator below to </t>
    </r>
    <r>
      <rPr>
        <b/>
        <sz val="11"/>
        <rFont val="Calibri"/>
        <family val="2"/>
      </rPr>
      <t>estimate the amount of time each piece of equipment is left on</t>
    </r>
    <r>
      <rPr>
        <sz val="11"/>
        <rFont val="Calibri"/>
        <family val="2"/>
      </rPr>
      <t xml:space="preserve"> weekly when it doesn't need to be.  Enter the number of hours/day, days/week to calculate total weekly hours of use.  Don't be afraid to estimate.  In each worksheet, enter the total weekly hours in the blue box beside the device you want  assess. </t>
    </r>
  </si>
  <si>
    <t>Step 2</t>
  </si>
  <si>
    <r>
      <t xml:space="preserve">Walk around your workspace (if you haven't already done so) and </t>
    </r>
    <r>
      <rPr>
        <b/>
        <sz val="11"/>
        <rFont val="Calibri"/>
        <family val="2"/>
        <scheme val="minor"/>
      </rPr>
      <t>quantify the number of each type of equipment</t>
    </r>
    <r>
      <rPr>
        <sz val="11"/>
        <rFont val="Calibri"/>
        <family val="2"/>
        <scheme val="minor"/>
      </rPr>
      <t xml:space="preserve"> in your area.  </t>
    </r>
  </si>
  <si>
    <t>Step 1</t>
  </si>
  <si>
    <t>Follow these steps to calculate electrical energy and cost saving from your turning off equipment when they are not in use:</t>
  </si>
  <si>
    <t>Equipment Calculator</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</si>
</sst>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44" formatCode="_-&quot;$&quot;* #,##0.00_-;\-&quot;$&quot;* #,##0.00_-;_-&quot;$&quot;* &quot;-&quot;??_-;_-@_-"/>
    <numFmt numFmtId="43" formatCode="_-* #,##0.00_-;\-* #,##0.00_-;_-* &quot;-&quot;??_-;_-@_-"/>
    <numFmt numFmtId="164" formatCode="_-&quot;$&quot;* #,##0_-;\-&quot;$&quot;* #,##0_-;_-&quot;$&quot;* &quot;-&quot;??_-;_-@_-"/>
    <numFmt numFmtId="165" formatCode="_-* #,##0_-;\-* #,##0_-;_-* &quot;-&quot;??_-;_-@_-"/>
  </numFmts>
  <fonts count="20" x14ac:knownFonts="1">
    <font>
      <sz val="10"/>
      <name val="Arial"/>
    </font>
    <font>
      <b/>
      <sz val="11"/>
      <color theme="1"/>
      <name val="Calibri"/>
      <family val="2"/>
      <scheme val="minor"/>
    </font>
    <font>
      <sz val="11"/>
      <name val="Calibri"/>
      <family val="2"/>
      <scheme val="minor"/>
    </font>
    <font>
      <b/>
      <sz val="11"/>
      <name val="Calibri"/>
      <family val="2"/>
      <scheme val="minor"/>
    </font>
    <font>
      <sz val="10"/>
      <name val="Arial"/>
      <family val="2"/>
    </font>
    <font>
      <i/>
      <sz val="11"/>
      <name val="Calibri"/>
      <family val="2"/>
      <scheme val="minor"/>
    </font>
    <font>
      <sz val="10"/>
      <name val="Calibri"/>
      <family val="2"/>
      <scheme val="minor"/>
    </font>
    <font>
      <b/>
      <i/>
      <sz val="11"/>
      <name val="Calibri"/>
      <family val="2"/>
    </font>
    <font>
      <i/>
      <sz val="11"/>
      <name val="Calibri"/>
      <family val="2"/>
    </font>
    <font>
      <b/>
      <sz val="10"/>
      <name val="Arial"/>
      <family val="2"/>
    </font>
    <font>
      <b/>
      <sz val="14"/>
      <color theme="1" tint="0.14999847407452621"/>
      <name val="Arial"/>
      <family val="2"/>
    </font>
    <font>
      <b/>
      <sz val="14"/>
      <color theme="0"/>
      <name val="Arial"/>
      <family val="2"/>
    </font>
    <font>
      <b/>
      <sz val="20"/>
      <name val="Arial"/>
      <family val="2"/>
    </font>
    <font>
      <sz val="12"/>
      <name val="Arial"/>
      <family val="2"/>
    </font>
    <font>
      <sz val="20"/>
      <name val="Arial"/>
      <family val="2"/>
    </font>
    <font>
      <b/>
      <sz val="12"/>
      <color theme="1"/>
      <name val="Arial"/>
      <family val="2"/>
    </font>
    <font>
      <b/>
      <sz val="11"/>
      <name val="Calibri"/>
      <family val="2"/>
    </font>
    <font>
      <sz val="11"/>
      <name val="Calibri"/>
      <family val="2"/>
    </font>
    <font>
      <b/>
      <sz val="11"/>
      <color theme="6" tint="-0.249977111117893"/>
      <name val="Calibri"/>
      <family val="2"/>
      <scheme val="minor"/>
    </font>
    <font>
      <b/>
      <sz val="20"/>
      <name val="Century Gothic"/>
      <family val="2"/>
    </font>
  </fonts>
  <fills count="10">
    <fill>
      <patternFill patternType="none"/>
    </fill>
    <fill>
      <patternFill patternType="gray125"/>
    </fill>
    <fill>
      <patternFill patternType="solid">
        <fgColor theme="0"/>
        <bgColor indexed="64"/>
      </patternFill>
    </fill>
    <fill>
      <patternFill patternType="solid">
        <fgColor rgb="FFFFFFAB"/>
        <bgColor indexed="64"/>
      </patternFill>
    </fill>
    <fill>
      <patternFill patternType="solid">
        <fgColor theme="0" tint="-4.9989318521683403E-2"/>
        <bgColor indexed="64"/>
      </patternFill>
    </fill>
    <fill>
      <patternFill patternType="solid">
        <fgColor rgb="FFBDEE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FFDE53"/>
        <bgColor indexed="64"/>
      </patternFill>
    </fill>
    <fill>
      <patternFill patternType="solid">
        <fgColor theme="8" tint="0.39997558519241921"/>
        <bgColor indexed="64"/>
      </patternFill>
    </fill>
  </fills>
  <borders count="6">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s>
  <cellStyleXfs count="5">
    <xf numFmtId="0" fontId="0" fillId="0" borderId="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4" fillId="0" borderId="0"/>
  </cellStyleXfs>
  <cellXfs count="71">
    <xf numFmtId="0" fontId="0" fillId="0" borderId="0" xfId="0"/>
    <xf numFmtId="0" fontId="0" fillId="2" borderId="0" xfId="0" applyFill="1"/>
    <xf numFmtId="0" fontId="0" fillId="2" borderId="0" xfId="0" applyFill="1" applyBorder="1"/>
    <xf numFmtId="0" fontId="2" fillId="2" borderId="0" xfId="0" applyFont="1" applyFill="1"/>
    <xf numFmtId="0" fontId="0" fillId="0" borderId="0" xfId="0" applyFill="1"/>
    <xf numFmtId="0" fontId="2" fillId="2" borderId="0" xfId="0" applyFont="1" applyFill="1" applyAlignment="1">
      <alignment horizontal="left" vertical="top" wrapText="1"/>
    </xf>
    <xf numFmtId="0" fontId="2" fillId="2" borderId="0" xfId="0" applyFont="1" applyFill="1" applyAlignment="1">
      <alignment horizontal="left" vertical="top"/>
    </xf>
    <xf numFmtId="0" fontId="2" fillId="2" borderId="0" xfId="0" applyFont="1" applyFill="1" applyBorder="1"/>
    <xf numFmtId="0" fontId="2" fillId="2" borderId="0" xfId="0" applyFont="1" applyFill="1" applyAlignment="1">
      <alignment horizontal="left" wrapText="1"/>
    </xf>
    <xf numFmtId="0" fontId="3" fillId="2" borderId="0" xfId="0" applyFont="1" applyFill="1" applyAlignment="1">
      <alignment horizontal="left"/>
    </xf>
    <xf numFmtId="0" fontId="2" fillId="2" borderId="0" xfId="0" applyFont="1" applyFill="1" applyAlignment="1">
      <alignment horizontal="left"/>
    </xf>
    <xf numFmtId="164" fontId="3" fillId="3" borderId="1" xfId="2" applyNumberFormat="1" applyFont="1" applyFill="1" applyBorder="1" applyAlignment="1">
      <alignment vertical="center" wrapText="1"/>
    </xf>
    <xf numFmtId="165" fontId="3" fillId="3" borderId="1" xfId="1" applyNumberFormat="1" applyFont="1" applyFill="1" applyBorder="1" applyAlignment="1">
      <alignment vertical="center" wrapText="1"/>
    </xf>
    <xf numFmtId="0" fontId="0" fillId="2" borderId="5" xfId="0" applyFill="1" applyBorder="1" applyAlignment="1">
      <alignment horizontal="center"/>
    </xf>
    <xf numFmtId="165" fontId="0" fillId="2" borderId="5" xfId="0" applyNumberFormat="1" applyFill="1" applyBorder="1" applyAlignment="1">
      <alignment horizontal="center" vertical="center"/>
    </xf>
    <xf numFmtId="6" fontId="5" fillId="4" borderId="1" xfId="0" applyNumberFormat="1" applyFont="1" applyFill="1" applyBorder="1" applyAlignment="1">
      <alignment horizontal="center" vertical="center"/>
    </xf>
    <xf numFmtId="3" fontId="5" fillId="4" borderId="1" xfId="3" applyNumberFormat="1" applyFont="1" applyFill="1" applyBorder="1" applyAlignment="1">
      <alignment horizontal="center" vertical="center"/>
    </xf>
    <xf numFmtId="3" fontId="5" fillId="5" borderId="1" xfId="0" applyNumberFormat="1" applyFont="1" applyFill="1" applyBorder="1" applyAlignment="1" applyProtection="1">
      <alignment horizontal="center" vertical="center"/>
      <protection locked="0"/>
    </xf>
    <xf numFmtId="1" fontId="5" fillId="2" borderId="1" xfId="3" applyNumberFormat="1" applyFont="1" applyFill="1" applyBorder="1" applyAlignment="1" applyProtection="1">
      <alignment horizontal="center" vertical="center"/>
      <protection locked="0"/>
    </xf>
    <xf numFmtId="0" fontId="2" fillId="4" borderId="1" xfId="0" applyFont="1" applyFill="1" applyBorder="1" applyAlignment="1" applyProtection="1">
      <alignment horizontal="left" vertical="center"/>
      <protection locked="0"/>
    </xf>
    <xf numFmtId="3" fontId="2" fillId="4" borderId="1" xfId="0" applyNumberFormat="1" applyFont="1" applyFill="1" applyBorder="1" applyAlignment="1">
      <alignment horizontal="center" vertical="center"/>
    </xf>
    <xf numFmtId="0" fontId="2" fillId="4" borderId="1" xfId="0" applyFont="1" applyFill="1" applyBorder="1" applyAlignment="1">
      <alignment horizontal="left" vertical="center"/>
    </xf>
    <xf numFmtId="0" fontId="0" fillId="6" borderId="5" xfId="0" applyFill="1" applyBorder="1" applyAlignment="1">
      <alignment horizontal="center"/>
    </xf>
    <xf numFmtId="165" fontId="0" fillId="6" borderId="5" xfId="0" applyNumberFormat="1" applyFill="1" applyBorder="1" applyAlignment="1">
      <alignment horizontal="center" vertical="center"/>
    </xf>
    <xf numFmtId="0" fontId="2" fillId="7" borderId="1" xfId="0" applyFont="1" applyFill="1" applyBorder="1" applyAlignment="1">
      <alignment vertical="center"/>
    </xf>
    <xf numFmtId="0" fontId="3" fillId="7" borderId="1" xfId="0" applyFont="1" applyFill="1" applyBorder="1" applyAlignment="1">
      <alignment vertical="center"/>
    </xf>
    <xf numFmtId="0" fontId="2" fillId="4" borderId="1" xfId="0" applyFont="1" applyFill="1" applyBorder="1" applyAlignment="1" applyProtection="1">
      <alignment horizontal="center" vertical="center"/>
      <protection locked="0"/>
    </xf>
    <xf numFmtId="0" fontId="2" fillId="4" borderId="1" xfId="0" applyFont="1" applyFill="1" applyBorder="1" applyAlignment="1">
      <alignment horizontal="center" vertical="center"/>
    </xf>
    <xf numFmtId="0" fontId="0" fillId="0" borderId="5" xfId="0" applyFill="1" applyBorder="1" applyAlignment="1">
      <alignment horizontal="center"/>
    </xf>
    <xf numFmtId="0" fontId="5" fillId="4" borderId="1" xfId="0" applyFont="1" applyFill="1" applyBorder="1" applyAlignment="1">
      <alignment horizontal="center" vertical="center"/>
    </xf>
    <xf numFmtId="3" fontId="5" fillId="5" borderId="1" xfId="0" applyNumberFormat="1" applyFont="1" applyFill="1" applyBorder="1" applyAlignment="1" applyProtection="1">
      <alignment horizontal="center" vertical="center"/>
    </xf>
    <xf numFmtId="1" fontId="5" fillId="4" borderId="1" xfId="3" applyNumberFormat="1" applyFont="1" applyFill="1" applyBorder="1" applyAlignment="1" applyProtection="1">
      <alignment horizontal="center" vertical="center"/>
    </xf>
    <xf numFmtId="0" fontId="5" fillId="4" borderId="1" xfId="0" applyFont="1" applyFill="1" applyBorder="1" applyAlignment="1">
      <alignment horizontal="left" vertical="center"/>
    </xf>
    <xf numFmtId="0" fontId="9" fillId="6" borderId="5" xfId="0" applyFont="1" applyFill="1" applyBorder="1" applyAlignment="1">
      <alignment horizontal="center" vertical="center"/>
    </xf>
    <xf numFmtId="0" fontId="9" fillId="6" borderId="5" xfId="0" applyFont="1" applyFill="1" applyBorder="1" applyAlignment="1">
      <alignment vertical="center"/>
    </xf>
    <xf numFmtId="0" fontId="3" fillId="7" borderId="1" xfId="0" applyFont="1" applyFill="1" applyBorder="1" applyAlignment="1">
      <alignment horizontal="center" vertical="center" wrapText="1"/>
    </xf>
    <xf numFmtId="0" fontId="3" fillId="7" borderId="1" xfId="0" applyFont="1" applyFill="1" applyBorder="1" applyAlignment="1">
      <alignment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vertical="center" wrapText="1"/>
    </xf>
    <xf numFmtId="0" fontId="11" fillId="2" borderId="0" xfId="0" applyFont="1" applyFill="1" applyBorder="1" applyAlignment="1">
      <alignment vertical="center" wrapText="1"/>
    </xf>
    <xf numFmtId="0" fontId="6" fillId="2" borderId="0" xfId="0" applyFont="1" applyFill="1"/>
    <xf numFmtId="0" fontId="12" fillId="2" borderId="0" xfId="0" applyFont="1" applyFill="1" applyAlignment="1">
      <alignment horizontal="left" wrapText="1"/>
    </xf>
    <xf numFmtId="0" fontId="13" fillId="2" borderId="0" xfId="4" applyFont="1" applyFill="1" applyAlignment="1">
      <alignment horizontal="left" vertical="top" wrapText="1"/>
    </xf>
    <xf numFmtId="165" fontId="1" fillId="0" borderId="0" xfId="1" applyNumberFormat="1" applyFont="1" applyFill="1" applyBorder="1" applyAlignment="1">
      <alignment horizontal="left" vertical="center" wrapText="1"/>
    </xf>
    <xf numFmtId="0" fontId="1" fillId="2" borderId="0" xfId="0" applyFont="1" applyFill="1" applyBorder="1" applyAlignment="1" applyProtection="1">
      <alignment horizontal="left" vertical="center" wrapText="1"/>
      <protection locked="0"/>
    </xf>
    <xf numFmtId="165" fontId="1" fillId="9" borderId="1" xfId="1" applyNumberFormat="1" applyFont="1" applyFill="1" applyBorder="1" applyAlignment="1">
      <alignment horizontal="left" vertical="center" wrapText="1"/>
    </xf>
    <xf numFmtId="0" fontId="1" fillId="2" borderId="1" xfId="0" applyFont="1" applyFill="1" applyBorder="1" applyAlignment="1" applyProtection="1">
      <alignment horizontal="left" vertical="center" wrapText="1"/>
      <protection locked="0"/>
    </xf>
    <xf numFmtId="0" fontId="14" fillId="2" borderId="0" xfId="0" applyFont="1" applyFill="1" applyAlignment="1">
      <alignment horizontal="center" wrapText="1"/>
    </xf>
    <xf numFmtId="0" fontId="15" fillId="2" borderId="0" xfId="0" applyFont="1" applyFill="1" applyBorder="1" applyAlignment="1">
      <alignment horizontal="left" vertical="center" wrapText="1"/>
    </xf>
    <xf numFmtId="0" fontId="3" fillId="2" borderId="0" xfId="0" applyFont="1" applyFill="1" applyBorder="1" applyAlignment="1">
      <alignment horizontal="center" wrapText="1"/>
    </xf>
    <xf numFmtId="0" fontId="3" fillId="2" borderId="0" xfId="0" applyFont="1" applyFill="1" applyAlignment="1">
      <alignment horizontal="center" wrapText="1"/>
    </xf>
    <xf numFmtId="0" fontId="2" fillId="2" borderId="0" xfId="0" applyFont="1" applyFill="1" applyAlignment="1">
      <alignment vertical="top" wrapText="1"/>
    </xf>
    <xf numFmtId="0" fontId="18" fillId="2" borderId="0" xfId="0" applyFont="1" applyFill="1" applyAlignment="1">
      <alignment horizontal="right" vertical="top"/>
    </xf>
    <xf numFmtId="0" fontId="0" fillId="3" borderId="0" xfId="0" applyFill="1"/>
    <xf numFmtId="0" fontId="19" fillId="3" borderId="0" xfId="0" applyFont="1" applyFill="1" applyAlignment="1">
      <alignment horizontal="left" vertical="center" wrapText="1"/>
    </xf>
    <xf numFmtId="0" fontId="19" fillId="3" borderId="0" xfId="0" applyFont="1" applyFill="1" applyAlignment="1">
      <alignment horizontal="left" vertical="center" wrapText="1"/>
    </xf>
    <xf numFmtId="0" fontId="2" fillId="2" borderId="0" xfId="0" applyFont="1" applyFill="1" applyAlignment="1">
      <alignment horizontal="left" vertical="center" wrapText="1"/>
    </xf>
    <xf numFmtId="0" fontId="2" fillId="2" borderId="0" xfId="0" applyFont="1" applyFill="1" applyAlignment="1">
      <alignment horizontal="left" vertical="top" wrapText="1"/>
    </xf>
    <xf numFmtId="0" fontId="10" fillId="8" borderId="1" xfId="0" applyFont="1" applyFill="1" applyBorder="1" applyAlignment="1">
      <alignment vertical="center" wrapText="1"/>
    </xf>
    <xf numFmtId="0" fontId="10" fillId="8" borderId="1" xfId="0" applyFont="1" applyFill="1" applyBorder="1" applyAlignment="1">
      <alignment horizontal="center" wrapText="1"/>
    </xf>
    <xf numFmtId="0" fontId="3" fillId="3" borderId="1" xfId="0" applyFont="1" applyFill="1" applyBorder="1" applyAlignment="1">
      <alignment vertical="center" wrapText="1"/>
    </xf>
    <xf numFmtId="0" fontId="3" fillId="7" borderId="1" xfId="0" applyFont="1" applyFill="1" applyBorder="1" applyAlignment="1">
      <alignment vertical="center" wrapText="1"/>
    </xf>
    <xf numFmtId="0" fontId="2" fillId="4" borderId="1" xfId="0" applyFont="1" applyFill="1" applyBorder="1" applyAlignment="1">
      <alignment horizontal="left" vertical="center"/>
    </xf>
    <xf numFmtId="0" fontId="2" fillId="4" borderId="4" xfId="0" applyFont="1" applyFill="1" applyBorder="1" applyAlignment="1" applyProtection="1">
      <alignment horizontal="left" vertical="center"/>
      <protection locked="0"/>
    </xf>
    <xf numFmtId="0" fontId="2" fillId="4" borderId="3" xfId="0" applyFont="1" applyFill="1" applyBorder="1" applyAlignment="1" applyProtection="1">
      <alignment horizontal="left" vertical="center"/>
      <protection locked="0"/>
    </xf>
    <xf numFmtId="0" fontId="2" fillId="4" borderId="2" xfId="0" applyFont="1" applyFill="1" applyBorder="1" applyAlignment="1" applyProtection="1">
      <alignment horizontal="left" vertical="center"/>
      <protection locked="0"/>
    </xf>
    <xf numFmtId="0" fontId="3" fillId="7" borderId="1" xfId="0" applyFont="1" applyFill="1" applyBorder="1" applyAlignment="1">
      <alignment vertical="center"/>
    </xf>
    <xf numFmtId="0" fontId="3" fillId="3" borderId="4" xfId="0" applyFont="1" applyFill="1" applyBorder="1" applyAlignment="1">
      <alignment vertical="center" wrapText="1"/>
    </xf>
    <xf numFmtId="0" fontId="3" fillId="3" borderId="3" xfId="0" applyFont="1" applyFill="1" applyBorder="1" applyAlignment="1">
      <alignment vertical="center" wrapText="1"/>
    </xf>
    <xf numFmtId="0" fontId="3" fillId="3" borderId="2" xfId="0" applyFont="1" applyFill="1" applyBorder="1" applyAlignment="1">
      <alignment vertical="center" wrapText="1"/>
    </xf>
    <xf numFmtId="0" fontId="2" fillId="2" borderId="0" xfId="0" applyFont="1" applyFill="1" applyAlignment="1">
      <alignment vertical="top" wrapText="1"/>
    </xf>
  </cellXfs>
  <cellStyles count="5">
    <cellStyle name="Comma" xfId="1" builtinId="3"/>
    <cellStyle name="Comma 2" xfId="3"/>
    <cellStyle name="Currency 2" xfId="2"/>
    <cellStyle name="Normal" xfId="0" builtinId="0"/>
    <cellStyle name="Normal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2210156</xdr:colOff>
      <xdr:row>7</xdr:row>
      <xdr:rowOff>72331</xdr:rowOff>
    </xdr:from>
    <xdr:ext cx="289619" cy="289619"/>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9556" y="1205806"/>
          <a:ext cx="289619" cy="289619"/>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D48"/>
  <sheetViews>
    <sheetView showGridLines="0" showRowColHeaders="0" tabSelected="1" topLeftCell="A10" zoomScaleNormal="100" workbookViewId="0">
      <selection activeCell="M36" sqref="M36"/>
    </sheetView>
  </sheetViews>
  <sheetFormatPr defaultRowHeight="12.75" x14ac:dyDescent="0.2"/>
  <cols>
    <col min="1" max="1" width="3.85546875" style="1" customWidth="1"/>
    <col min="2" max="2" width="38.28515625" style="1" customWidth="1"/>
    <col min="3" max="3" width="12.5703125" style="1" customWidth="1"/>
    <col min="4" max="4" width="12.7109375" style="1" customWidth="1"/>
    <col min="5" max="5" width="12.5703125" style="1" customWidth="1"/>
    <col min="6" max="6" width="13.85546875" style="1" customWidth="1"/>
    <col min="7" max="7" width="21.28515625" style="1" customWidth="1"/>
    <col min="8" max="8" width="16.5703125" style="1" customWidth="1"/>
    <col min="9" max="9" width="16.140625" style="1" customWidth="1"/>
    <col min="10" max="10" width="15.42578125" style="1" customWidth="1"/>
    <col min="11" max="11" width="10.42578125" style="1" customWidth="1"/>
    <col min="12" max="12" width="10.7109375" style="1" customWidth="1"/>
    <col min="13" max="13" width="13.85546875" style="2" customWidth="1"/>
    <col min="14" max="14" width="13.85546875" style="1" customWidth="1"/>
    <col min="15" max="15" width="12.28515625" style="1" customWidth="1"/>
    <col min="16" max="16" width="9.140625" style="1" hidden="1" customWidth="1"/>
    <col min="17" max="17" width="15.5703125" style="1" hidden="1" customWidth="1"/>
    <col min="18" max="18" width="9.140625" style="1" hidden="1" customWidth="1"/>
    <col min="19" max="19" width="18.85546875" style="1" customWidth="1"/>
    <col min="20" max="20" width="17.85546875" style="1" customWidth="1"/>
    <col min="21" max="21" width="11.7109375" style="1" customWidth="1"/>
    <col min="22" max="16384" width="9.140625" style="1"/>
  </cols>
  <sheetData>
    <row r="1" spans="2:17" s="53" customFormat="1" ht="42" customHeight="1" x14ac:dyDescent="0.2">
      <c r="B1" s="55" t="s">
        <v>60</v>
      </c>
      <c r="C1" s="55"/>
      <c r="D1" s="55"/>
      <c r="E1" s="55"/>
      <c r="F1" s="55"/>
      <c r="G1" s="55"/>
      <c r="H1" s="55"/>
      <c r="I1" s="55"/>
      <c r="J1" s="55"/>
      <c r="K1" s="55"/>
      <c r="L1" s="55"/>
      <c r="M1" s="55"/>
      <c r="N1" s="54"/>
      <c r="O1" s="54"/>
    </row>
    <row r="2" spans="2:17" s="40" customFormat="1" ht="23.25" customHeight="1" x14ac:dyDescent="0.2">
      <c r="B2" s="56" t="s">
        <v>59</v>
      </c>
      <c r="C2" s="56"/>
      <c r="D2" s="56"/>
      <c r="E2" s="56"/>
      <c r="F2" s="56"/>
      <c r="G2" s="56"/>
      <c r="H2" s="56"/>
      <c r="I2" s="56"/>
      <c r="J2" s="56"/>
    </row>
    <row r="3" spans="2:17" s="40" customFormat="1" ht="23.25" customHeight="1" x14ac:dyDescent="0.2">
      <c r="B3" s="52" t="s">
        <v>58</v>
      </c>
      <c r="C3" s="57" t="s">
        <v>57</v>
      </c>
      <c r="D3" s="57"/>
      <c r="E3" s="57"/>
      <c r="F3" s="57"/>
      <c r="G3" s="57"/>
      <c r="H3" s="57"/>
      <c r="I3" s="57"/>
      <c r="J3" s="57"/>
      <c r="K3" s="57"/>
      <c r="L3" s="57"/>
    </row>
    <row r="4" spans="2:17" s="40" customFormat="1" ht="51" customHeight="1" x14ac:dyDescent="0.2">
      <c r="B4" s="52" t="s">
        <v>56</v>
      </c>
      <c r="C4" s="57" t="s">
        <v>55</v>
      </c>
      <c r="D4" s="57"/>
      <c r="E4" s="57"/>
      <c r="F4" s="57"/>
      <c r="G4" s="57"/>
      <c r="H4" s="57"/>
      <c r="I4" s="57"/>
      <c r="J4" s="57"/>
      <c r="K4" s="51"/>
      <c r="L4" s="51"/>
    </row>
    <row r="5" spans="2:17" ht="31.5" x14ac:dyDescent="0.35">
      <c r="C5" s="50" t="s">
        <v>54</v>
      </c>
      <c r="D5" s="50" t="s">
        <v>53</v>
      </c>
      <c r="E5" s="50" t="s">
        <v>52</v>
      </c>
      <c r="F5" s="50" t="s">
        <v>51</v>
      </c>
      <c r="G5" s="50" t="s">
        <v>50</v>
      </c>
      <c r="H5" s="50" t="s">
        <v>49</v>
      </c>
      <c r="I5" s="50" t="s">
        <v>48</v>
      </c>
      <c r="J5" s="49" t="s">
        <v>47</v>
      </c>
      <c r="M5" s="1"/>
      <c r="N5" s="48"/>
      <c r="O5" s="47"/>
    </row>
    <row r="6" spans="2:17" ht="25.5" customHeight="1" x14ac:dyDescent="0.4">
      <c r="C6" s="46"/>
      <c r="D6" s="46"/>
      <c r="E6" s="46"/>
      <c r="F6" s="46"/>
      <c r="G6" s="46"/>
      <c r="H6" s="46"/>
      <c r="I6" s="46"/>
      <c r="J6" s="45">
        <f>C6+D6+E6+F6+G6+H6+I6</f>
        <v>0</v>
      </c>
      <c r="M6" s="1"/>
      <c r="N6" s="42"/>
      <c r="O6" s="41"/>
    </row>
    <row r="7" spans="2:17" ht="25.5" customHeight="1" x14ac:dyDescent="0.4">
      <c r="C7" s="44"/>
      <c r="D7" s="44"/>
      <c r="E7" s="44"/>
      <c r="F7" s="44"/>
      <c r="G7" s="44"/>
      <c r="H7" s="44"/>
      <c r="I7" s="44"/>
      <c r="J7" s="43"/>
      <c r="M7" s="1"/>
      <c r="N7" s="42"/>
      <c r="O7" s="41"/>
    </row>
    <row r="8" spans="2:17" ht="63.75" customHeight="1" x14ac:dyDescent="0.4">
      <c r="C8" s="57" t="s">
        <v>46</v>
      </c>
      <c r="D8" s="57"/>
      <c r="E8" s="57"/>
      <c r="F8" s="57"/>
      <c r="G8" s="57"/>
      <c r="H8" s="57"/>
      <c r="I8" s="57"/>
      <c r="J8" s="57"/>
      <c r="M8" s="1"/>
      <c r="N8" s="42"/>
      <c r="O8" s="41"/>
    </row>
    <row r="9" spans="2:17" s="40" customFormat="1" ht="20.25" customHeight="1" x14ac:dyDescent="0.2">
      <c r="B9" s="5"/>
      <c r="C9" s="5"/>
      <c r="D9" s="5"/>
      <c r="E9" s="5"/>
      <c r="F9" s="5"/>
      <c r="G9" s="5"/>
      <c r="H9" s="5"/>
      <c r="I9" s="5"/>
      <c r="J9" s="5"/>
      <c r="K9" s="5"/>
    </row>
    <row r="10" spans="2:17" ht="36" customHeight="1" x14ac:dyDescent="0.25">
      <c r="B10" s="58" t="s">
        <v>45</v>
      </c>
      <c r="C10" s="58"/>
      <c r="D10" s="58"/>
      <c r="E10" s="58"/>
      <c r="F10" s="58"/>
      <c r="G10" s="58"/>
      <c r="H10" s="58"/>
      <c r="I10" s="58"/>
      <c r="J10" s="58"/>
      <c r="K10" s="39"/>
      <c r="L10" s="59" t="s">
        <v>44</v>
      </c>
      <c r="M10" s="59"/>
    </row>
    <row r="11" spans="2:17" ht="56.25" customHeight="1" x14ac:dyDescent="0.25">
      <c r="B11" s="38" t="s">
        <v>43</v>
      </c>
      <c r="C11" s="60" t="s">
        <v>42</v>
      </c>
      <c r="D11" s="60"/>
      <c r="E11" s="60"/>
      <c r="F11" s="60"/>
      <c r="G11" s="60"/>
      <c r="H11" s="37" t="s">
        <v>41</v>
      </c>
      <c r="I11" s="37" t="s">
        <v>40</v>
      </c>
      <c r="J11" s="37" t="s">
        <v>39</v>
      </c>
      <c r="K11" s="3"/>
      <c r="L11" s="37" t="s">
        <v>38</v>
      </c>
      <c r="M11" s="37" t="s">
        <v>37</v>
      </c>
      <c r="Q11" s="2"/>
    </row>
    <row r="12" spans="2:17" ht="24.75" customHeight="1" x14ac:dyDescent="0.25">
      <c r="B12" s="36" t="s">
        <v>36</v>
      </c>
      <c r="C12" s="61"/>
      <c r="D12" s="61"/>
      <c r="E12" s="61"/>
      <c r="F12" s="61"/>
      <c r="G12" s="61"/>
      <c r="H12" s="36"/>
      <c r="I12" s="36"/>
      <c r="J12" s="36"/>
      <c r="K12" s="3"/>
      <c r="L12" s="35"/>
      <c r="M12" s="35"/>
      <c r="P12" s="34" t="s">
        <v>35</v>
      </c>
      <c r="Q12" s="33" t="s">
        <v>34</v>
      </c>
    </row>
    <row r="13" spans="2:17" ht="18" customHeight="1" x14ac:dyDescent="0.25">
      <c r="B13" s="32" t="s">
        <v>33</v>
      </c>
      <c r="C13" s="62" t="s">
        <v>32</v>
      </c>
      <c r="D13" s="62"/>
      <c r="E13" s="62"/>
      <c r="F13" s="62"/>
      <c r="G13" s="62"/>
      <c r="H13" s="31">
        <v>10</v>
      </c>
      <c r="I13" s="30">
        <v>50</v>
      </c>
      <c r="J13" s="29">
        <v>40</v>
      </c>
      <c r="K13" s="3"/>
      <c r="L13" s="16">
        <v>1040</v>
      </c>
      <c r="M13" s="15">
        <v>114.4</v>
      </c>
      <c r="P13" s="14">
        <f t="shared" ref="P13:P28" si="0">H13*I13*52*J13/1000*Q13</f>
        <v>1040</v>
      </c>
      <c r="Q13" s="28">
        <v>1</v>
      </c>
    </row>
    <row r="14" spans="2:17" ht="18" customHeight="1" x14ac:dyDescent="0.25">
      <c r="B14" s="21" t="s">
        <v>31</v>
      </c>
      <c r="C14" s="62" t="s">
        <v>29</v>
      </c>
      <c r="D14" s="62"/>
      <c r="E14" s="62"/>
      <c r="F14" s="62"/>
      <c r="G14" s="62"/>
      <c r="H14" s="18">
        <v>40</v>
      </c>
      <c r="I14" s="17"/>
      <c r="J14" s="27">
        <v>74</v>
      </c>
      <c r="K14" s="3"/>
      <c r="L14" s="16">
        <f t="shared" ref="L14:L28" si="1">P14</f>
        <v>0</v>
      </c>
      <c r="M14" s="15">
        <f t="shared" ref="M14:M28" si="2">L14*0.11</f>
        <v>0</v>
      </c>
      <c r="P14" s="14">
        <f t="shared" si="0"/>
        <v>0</v>
      </c>
      <c r="Q14" s="28">
        <v>1</v>
      </c>
    </row>
    <row r="15" spans="2:17" ht="18" customHeight="1" x14ac:dyDescent="0.25">
      <c r="B15" s="21" t="s">
        <v>30</v>
      </c>
      <c r="C15" s="62" t="s">
        <v>29</v>
      </c>
      <c r="D15" s="62"/>
      <c r="E15" s="62"/>
      <c r="F15" s="62"/>
      <c r="G15" s="62"/>
      <c r="H15" s="18"/>
      <c r="I15" s="17"/>
      <c r="J15" s="27">
        <v>21</v>
      </c>
      <c r="K15" s="3"/>
      <c r="L15" s="16">
        <f t="shared" si="1"/>
        <v>0</v>
      </c>
      <c r="M15" s="15">
        <f t="shared" si="2"/>
        <v>0</v>
      </c>
      <c r="P15" s="14">
        <f t="shared" si="0"/>
        <v>0</v>
      </c>
      <c r="Q15" s="28">
        <v>1</v>
      </c>
    </row>
    <row r="16" spans="2:17" ht="18" customHeight="1" x14ac:dyDescent="0.25">
      <c r="B16" s="21" t="s">
        <v>28</v>
      </c>
      <c r="C16" s="62" t="s">
        <v>24</v>
      </c>
      <c r="D16" s="62"/>
      <c r="E16" s="62"/>
      <c r="F16" s="62"/>
      <c r="G16" s="62"/>
      <c r="H16" s="18"/>
      <c r="I16" s="17"/>
      <c r="J16" s="27">
        <v>65</v>
      </c>
      <c r="K16" s="3"/>
      <c r="L16" s="16">
        <f t="shared" si="1"/>
        <v>0</v>
      </c>
      <c r="M16" s="15">
        <f t="shared" si="2"/>
        <v>0</v>
      </c>
      <c r="P16" s="14">
        <f t="shared" si="0"/>
        <v>0</v>
      </c>
      <c r="Q16" s="28">
        <v>1</v>
      </c>
    </row>
    <row r="17" spans="2:17" ht="18" customHeight="1" x14ac:dyDescent="0.25">
      <c r="B17" s="21" t="s">
        <v>27</v>
      </c>
      <c r="C17" s="62" t="s">
        <v>24</v>
      </c>
      <c r="D17" s="62"/>
      <c r="E17" s="62"/>
      <c r="F17" s="62"/>
      <c r="G17" s="62"/>
      <c r="H17" s="18"/>
      <c r="I17" s="17"/>
      <c r="J17" s="27">
        <v>12</v>
      </c>
      <c r="K17" s="3"/>
      <c r="L17" s="16">
        <f t="shared" si="1"/>
        <v>0</v>
      </c>
      <c r="M17" s="15">
        <f t="shared" si="2"/>
        <v>0</v>
      </c>
      <c r="P17" s="14">
        <f t="shared" si="0"/>
        <v>0</v>
      </c>
      <c r="Q17" s="28">
        <v>1</v>
      </c>
    </row>
    <row r="18" spans="2:17" ht="18" customHeight="1" x14ac:dyDescent="0.25">
      <c r="B18" s="21" t="s">
        <v>26</v>
      </c>
      <c r="C18" s="62" t="s">
        <v>24</v>
      </c>
      <c r="D18" s="62"/>
      <c r="E18" s="62"/>
      <c r="F18" s="62"/>
      <c r="G18" s="62"/>
      <c r="H18" s="18"/>
      <c r="I18" s="17"/>
      <c r="J18" s="27">
        <v>28</v>
      </c>
      <c r="K18" s="3"/>
      <c r="L18" s="16">
        <f t="shared" si="1"/>
        <v>0</v>
      </c>
      <c r="M18" s="15">
        <f t="shared" si="2"/>
        <v>0</v>
      </c>
      <c r="P18" s="14">
        <f t="shared" si="0"/>
        <v>0</v>
      </c>
      <c r="Q18" s="28">
        <v>1</v>
      </c>
    </row>
    <row r="19" spans="2:17" ht="18" customHeight="1" x14ac:dyDescent="0.25">
      <c r="B19" s="21" t="s">
        <v>25</v>
      </c>
      <c r="C19" s="62" t="s">
        <v>24</v>
      </c>
      <c r="D19" s="62"/>
      <c r="E19" s="62"/>
      <c r="F19" s="62"/>
      <c r="G19" s="62"/>
      <c r="H19" s="18"/>
      <c r="I19" s="17"/>
      <c r="J19" s="27">
        <v>1</v>
      </c>
      <c r="K19" s="3"/>
      <c r="L19" s="16">
        <f t="shared" si="1"/>
        <v>0</v>
      </c>
      <c r="M19" s="15">
        <f t="shared" si="2"/>
        <v>0</v>
      </c>
      <c r="P19" s="14">
        <f t="shared" si="0"/>
        <v>0</v>
      </c>
      <c r="Q19" s="28">
        <v>1</v>
      </c>
    </row>
    <row r="20" spans="2:17" ht="18" customHeight="1" x14ac:dyDescent="0.25">
      <c r="B20" s="21" t="s">
        <v>23</v>
      </c>
      <c r="C20" s="62" t="s">
        <v>22</v>
      </c>
      <c r="D20" s="62"/>
      <c r="E20" s="62"/>
      <c r="F20" s="62"/>
      <c r="G20" s="62"/>
      <c r="H20" s="18"/>
      <c r="I20" s="17"/>
      <c r="J20" s="20">
        <v>50</v>
      </c>
      <c r="K20" s="3"/>
      <c r="L20" s="16">
        <f t="shared" si="1"/>
        <v>0</v>
      </c>
      <c r="M20" s="15">
        <f t="shared" si="2"/>
        <v>0</v>
      </c>
      <c r="P20" s="14">
        <f t="shared" si="0"/>
        <v>0</v>
      </c>
      <c r="Q20" s="13">
        <v>1</v>
      </c>
    </row>
    <row r="21" spans="2:17" ht="18" customHeight="1" x14ac:dyDescent="0.25">
      <c r="B21" s="21" t="s">
        <v>21</v>
      </c>
      <c r="C21" s="62" t="s">
        <v>13</v>
      </c>
      <c r="D21" s="62"/>
      <c r="E21" s="62"/>
      <c r="F21" s="62"/>
      <c r="G21" s="62"/>
      <c r="H21" s="18"/>
      <c r="I21" s="17"/>
      <c r="J21" s="27">
        <v>5</v>
      </c>
      <c r="K21" s="3"/>
      <c r="L21" s="16">
        <f t="shared" si="1"/>
        <v>0</v>
      </c>
      <c r="M21" s="15">
        <f t="shared" si="2"/>
        <v>0</v>
      </c>
      <c r="P21" s="14">
        <f t="shared" si="0"/>
        <v>0</v>
      </c>
      <c r="Q21" s="13">
        <v>1</v>
      </c>
    </row>
    <row r="22" spans="2:17" ht="18" customHeight="1" x14ac:dyDescent="0.25">
      <c r="B22" s="21" t="s">
        <v>20</v>
      </c>
      <c r="C22" s="62" t="s">
        <v>13</v>
      </c>
      <c r="D22" s="62"/>
      <c r="E22" s="62"/>
      <c r="F22" s="62"/>
      <c r="G22" s="62"/>
      <c r="H22" s="18"/>
      <c r="I22" s="17"/>
      <c r="J22" s="27">
        <v>10</v>
      </c>
      <c r="K22" s="3"/>
      <c r="L22" s="16">
        <f t="shared" si="1"/>
        <v>0</v>
      </c>
      <c r="M22" s="15">
        <f t="shared" si="2"/>
        <v>0</v>
      </c>
      <c r="P22" s="14">
        <f t="shared" si="0"/>
        <v>0</v>
      </c>
      <c r="Q22" s="13">
        <v>1</v>
      </c>
    </row>
    <row r="23" spans="2:17" ht="18" customHeight="1" x14ac:dyDescent="0.25">
      <c r="B23" s="21" t="s">
        <v>19</v>
      </c>
      <c r="C23" s="62" t="s">
        <v>13</v>
      </c>
      <c r="D23" s="62"/>
      <c r="E23" s="62"/>
      <c r="F23" s="62"/>
      <c r="G23" s="62"/>
      <c r="H23" s="18"/>
      <c r="I23" s="17"/>
      <c r="J23" s="27">
        <v>4</v>
      </c>
      <c r="K23" s="3"/>
      <c r="L23" s="16">
        <f t="shared" si="1"/>
        <v>0</v>
      </c>
      <c r="M23" s="15">
        <f t="shared" si="2"/>
        <v>0</v>
      </c>
      <c r="P23" s="14">
        <f t="shared" si="0"/>
        <v>0</v>
      </c>
      <c r="Q23" s="13">
        <v>1</v>
      </c>
    </row>
    <row r="24" spans="2:17" ht="18" customHeight="1" x14ac:dyDescent="0.25">
      <c r="B24" s="21" t="s">
        <v>18</v>
      </c>
      <c r="C24" s="62" t="s">
        <v>17</v>
      </c>
      <c r="D24" s="62"/>
      <c r="E24" s="62"/>
      <c r="F24" s="62"/>
      <c r="G24" s="62"/>
      <c r="H24" s="18"/>
      <c r="I24" s="17"/>
      <c r="J24" s="20">
        <v>1125</v>
      </c>
      <c r="K24" s="3"/>
      <c r="L24" s="16">
        <f t="shared" si="1"/>
        <v>0</v>
      </c>
      <c r="M24" s="15">
        <f t="shared" si="2"/>
        <v>0</v>
      </c>
      <c r="P24" s="14">
        <f t="shared" si="0"/>
        <v>0</v>
      </c>
      <c r="Q24" s="13">
        <v>1</v>
      </c>
    </row>
    <row r="25" spans="2:17" ht="18" customHeight="1" x14ac:dyDescent="0.25">
      <c r="B25" s="21" t="s">
        <v>16</v>
      </c>
      <c r="C25" s="62" t="s">
        <v>15</v>
      </c>
      <c r="D25" s="62"/>
      <c r="E25" s="62"/>
      <c r="F25" s="62"/>
      <c r="G25" s="62"/>
      <c r="H25" s="18"/>
      <c r="I25" s="17"/>
      <c r="J25" s="27">
        <v>62</v>
      </c>
      <c r="K25" s="3"/>
      <c r="L25" s="16">
        <f t="shared" si="1"/>
        <v>0</v>
      </c>
      <c r="M25" s="15">
        <f t="shared" si="2"/>
        <v>0</v>
      </c>
      <c r="P25" s="14">
        <f t="shared" si="0"/>
        <v>0</v>
      </c>
      <c r="Q25" s="13">
        <v>1</v>
      </c>
    </row>
    <row r="26" spans="2:17" ht="18" customHeight="1" x14ac:dyDescent="0.25">
      <c r="B26" s="21" t="s">
        <v>14</v>
      </c>
      <c r="C26" s="62" t="s">
        <v>13</v>
      </c>
      <c r="D26" s="62"/>
      <c r="E26" s="62"/>
      <c r="F26" s="62"/>
      <c r="G26" s="62"/>
      <c r="H26" s="18"/>
      <c r="I26" s="17"/>
      <c r="J26" s="27">
        <v>118</v>
      </c>
      <c r="K26" s="3"/>
      <c r="L26" s="16">
        <f t="shared" si="1"/>
        <v>0</v>
      </c>
      <c r="M26" s="15">
        <f t="shared" si="2"/>
        <v>0</v>
      </c>
      <c r="P26" s="14">
        <f t="shared" si="0"/>
        <v>0</v>
      </c>
      <c r="Q26" s="13">
        <v>1</v>
      </c>
    </row>
    <row r="27" spans="2:17" ht="18" customHeight="1" x14ac:dyDescent="0.25">
      <c r="B27" s="19"/>
      <c r="C27" s="63"/>
      <c r="D27" s="64"/>
      <c r="E27" s="64"/>
      <c r="F27" s="64"/>
      <c r="G27" s="65"/>
      <c r="H27" s="18"/>
      <c r="I27" s="17"/>
      <c r="J27" s="26">
        <v>40</v>
      </c>
      <c r="K27" s="3"/>
      <c r="L27" s="16">
        <f t="shared" si="1"/>
        <v>0</v>
      </c>
      <c r="M27" s="15">
        <f t="shared" si="2"/>
        <v>0</v>
      </c>
      <c r="P27" s="14">
        <f t="shared" si="0"/>
        <v>0</v>
      </c>
      <c r="Q27" s="13">
        <v>1</v>
      </c>
    </row>
    <row r="28" spans="2:17" ht="18" customHeight="1" x14ac:dyDescent="0.25">
      <c r="B28" s="19"/>
      <c r="C28" s="63"/>
      <c r="D28" s="64"/>
      <c r="E28" s="64"/>
      <c r="F28" s="64"/>
      <c r="G28" s="65"/>
      <c r="H28" s="18"/>
      <c r="I28" s="17"/>
      <c r="J28" s="26">
        <v>40</v>
      </c>
      <c r="K28" s="3"/>
      <c r="L28" s="16">
        <f t="shared" si="1"/>
        <v>0</v>
      </c>
      <c r="M28" s="15">
        <f t="shared" si="2"/>
        <v>0</v>
      </c>
      <c r="P28" s="14">
        <f t="shared" si="0"/>
        <v>0</v>
      </c>
      <c r="Q28" s="13">
        <v>1</v>
      </c>
    </row>
    <row r="29" spans="2:17" ht="18" customHeight="1" x14ac:dyDescent="0.25">
      <c r="B29" s="25" t="s">
        <v>12</v>
      </c>
      <c r="C29" s="66"/>
      <c r="D29" s="66"/>
      <c r="E29" s="66"/>
      <c r="F29" s="66"/>
      <c r="G29" s="66"/>
      <c r="H29" s="25"/>
      <c r="I29" s="25"/>
      <c r="J29" s="25"/>
      <c r="K29" s="3"/>
      <c r="L29" s="24"/>
      <c r="M29" s="24"/>
      <c r="P29" s="22"/>
      <c r="Q29" s="22"/>
    </row>
    <row r="30" spans="2:17" ht="18" customHeight="1" x14ac:dyDescent="0.25">
      <c r="B30" s="21" t="s">
        <v>11</v>
      </c>
      <c r="C30" s="62" t="s">
        <v>6</v>
      </c>
      <c r="D30" s="62"/>
      <c r="E30" s="62"/>
      <c r="F30" s="62"/>
      <c r="G30" s="62"/>
      <c r="H30" s="18"/>
      <c r="I30" s="17"/>
      <c r="J30" s="20">
        <v>1200</v>
      </c>
      <c r="K30" s="3"/>
      <c r="L30" s="16">
        <f t="shared" ref="L30:L35" si="3">P30</f>
        <v>0</v>
      </c>
      <c r="M30" s="15">
        <f t="shared" ref="M30:M35" si="4">L30*0.11</f>
        <v>0</v>
      </c>
      <c r="P30" s="14">
        <f t="shared" ref="P30:P35" si="5">H30*I30*52*J30/1000*Q30</f>
        <v>0</v>
      </c>
      <c r="Q30" s="13">
        <v>0.4</v>
      </c>
    </row>
    <row r="31" spans="2:17" ht="18" customHeight="1" x14ac:dyDescent="0.25">
      <c r="B31" s="21" t="s">
        <v>10</v>
      </c>
      <c r="C31" s="62" t="s">
        <v>5</v>
      </c>
      <c r="D31" s="62"/>
      <c r="E31" s="62"/>
      <c r="F31" s="62"/>
      <c r="G31" s="62"/>
      <c r="H31" s="18"/>
      <c r="I31" s="17"/>
      <c r="J31" s="27">
        <v>725</v>
      </c>
      <c r="K31" s="3"/>
      <c r="L31" s="16">
        <f t="shared" si="3"/>
        <v>0</v>
      </c>
      <c r="M31" s="15">
        <f t="shared" si="4"/>
        <v>0</v>
      </c>
      <c r="P31" s="14">
        <f t="shared" si="5"/>
        <v>0</v>
      </c>
      <c r="Q31" s="13">
        <v>0.3</v>
      </c>
    </row>
    <row r="32" spans="2:17" ht="18" customHeight="1" x14ac:dyDescent="0.25">
      <c r="B32" s="21" t="s">
        <v>9</v>
      </c>
      <c r="C32" s="62" t="s">
        <v>6</v>
      </c>
      <c r="D32" s="62"/>
      <c r="E32" s="62"/>
      <c r="F32" s="62"/>
      <c r="G32" s="62"/>
      <c r="H32" s="18"/>
      <c r="I32" s="17"/>
      <c r="J32" s="27">
        <v>100</v>
      </c>
      <c r="K32" s="3"/>
      <c r="L32" s="16">
        <f t="shared" si="3"/>
        <v>0</v>
      </c>
      <c r="M32" s="15">
        <f t="shared" si="4"/>
        <v>0</v>
      </c>
      <c r="P32" s="14">
        <f t="shared" si="5"/>
        <v>0</v>
      </c>
      <c r="Q32" s="13">
        <v>0.4</v>
      </c>
    </row>
    <row r="33" spans="1:56" ht="18" customHeight="1" x14ac:dyDescent="0.25">
      <c r="B33" s="21" t="s">
        <v>8</v>
      </c>
      <c r="C33" s="62" t="s">
        <v>7</v>
      </c>
      <c r="D33" s="62"/>
      <c r="E33" s="62"/>
      <c r="F33" s="62"/>
      <c r="G33" s="62"/>
      <c r="H33" s="18"/>
      <c r="I33" s="17"/>
      <c r="J33" s="27">
        <v>3</v>
      </c>
      <c r="K33" s="3"/>
      <c r="L33" s="16">
        <f t="shared" si="3"/>
        <v>0</v>
      </c>
      <c r="M33" s="15">
        <f t="shared" si="4"/>
        <v>0</v>
      </c>
      <c r="P33" s="14">
        <f t="shared" si="5"/>
        <v>0</v>
      </c>
      <c r="Q33" s="13">
        <v>1</v>
      </c>
    </row>
    <row r="34" spans="1:56" ht="18" customHeight="1" x14ac:dyDescent="0.25">
      <c r="B34" s="19"/>
      <c r="C34" s="63"/>
      <c r="D34" s="64"/>
      <c r="E34" s="64"/>
      <c r="F34" s="64"/>
      <c r="G34" s="65"/>
      <c r="H34" s="18"/>
      <c r="I34" s="17"/>
      <c r="J34" s="26">
        <v>40</v>
      </c>
      <c r="K34" s="3"/>
      <c r="L34" s="16">
        <f t="shared" si="3"/>
        <v>0</v>
      </c>
      <c r="M34" s="15">
        <f t="shared" si="4"/>
        <v>0</v>
      </c>
      <c r="P34" s="14">
        <f t="shared" si="5"/>
        <v>0</v>
      </c>
      <c r="Q34" s="13">
        <v>1</v>
      </c>
    </row>
    <row r="35" spans="1:56" ht="18" customHeight="1" x14ac:dyDescent="0.25">
      <c r="B35" s="19"/>
      <c r="C35" s="63"/>
      <c r="D35" s="64"/>
      <c r="E35" s="64"/>
      <c r="F35" s="64"/>
      <c r="G35" s="65"/>
      <c r="H35" s="18"/>
      <c r="I35" s="17"/>
      <c r="J35" s="26">
        <v>40</v>
      </c>
      <c r="K35" s="3"/>
      <c r="L35" s="16">
        <f t="shared" si="3"/>
        <v>0</v>
      </c>
      <c r="M35" s="15">
        <f t="shared" si="4"/>
        <v>0</v>
      </c>
      <c r="P35" s="14">
        <f t="shared" si="5"/>
        <v>0</v>
      </c>
      <c r="Q35" s="13">
        <v>1</v>
      </c>
    </row>
    <row r="36" spans="1:56" ht="18" customHeight="1" x14ac:dyDescent="0.25">
      <c r="B36" s="67"/>
      <c r="C36" s="68"/>
      <c r="D36" s="68"/>
      <c r="E36" s="68"/>
      <c r="F36" s="68"/>
      <c r="G36" s="68"/>
      <c r="H36" s="68"/>
      <c r="I36" s="68"/>
      <c r="J36" s="69"/>
      <c r="K36" s="3"/>
      <c r="L36" s="12">
        <f>SUM(L14:L35)</f>
        <v>0</v>
      </c>
      <c r="M36" s="11">
        <f>SUM(M14:M35)</f>
        <v>0</v>
      </c>
      <c r="P36" s="23"/>
      <c r="Q36" s="22"/>
    </row>
    <row r="37" spans="1:56" ht="18" customHeight="1" x14ac:dyDescent="0.25">
      <c r="B37" s="10"/>
      <c r="C37" s="10"/>
      <c r="D37" s="8"/>
      <c r="E37" s="8"/>
      <c r="F37" s="8"/>
      <c r="G37" s="8"/>
      <c r="H37" s="8"/>
      <c r="I37" s="8"/>
      <c r="J37" s="8"/>
      <c r="K37" s="3"/>
      <c r="L37" s="8"/>
      <c r="M37" s="8"/>
      <c r="P37" s="14" t="e">
        <f>#REF!*#REF!*52*#REF!/1000*Q37</f>
        <v>#REF!</v>
      </c>
      <c r="Q37" s="13">
        <v>0.7</v>
      </c>
    </row>
    <row r="38" spans="1:56" ht="18" customHeight="1" x14ac:dyDescent="0.25">
      <c r="B38" s="9" t="s">
        <v>4</v>
      </c>
      <c r="C38" s="9"/>
      <c r="D38" s="8"/>
      <c r="E38" s="8"/>
      <c r="F38" s="8"/>
      <c r="G38" s="8"/>
      <c r="H38" s="8"/>
      <c r="I38" s="8"/>
      <c r="J38" s="8"/>
      <c r="K38" s="3"/>
      <c r="L38" s="8"/>
      <c r="M38" s="8"/>
      <c r="P38" s="14" t="e">
        <f>#REF!*#REF!*52*#REF!/1000*Q38</f>
        <v>#REF!</v>
      </c>
      <c r="Q38" s="13">
        <v>1</v>
      </c>
    </row>
    <row r="39" spans="1:56" ht="18" customHeight="1" x14ac:dyDescent="0.25">
      <c r="B39" s="3" t="s">
        <v>3</v>
      </c>
      <c r="C39" s="3"/>
      <c r="D39" s="3"/>
      <c r="E39" s="3"/>
      <c r="F39" s="3"/>
      <c r="G39" s="3"/>
      <c r="H39" s="3"/>
      <c r="I39" s="3"/>
      <c r="J39" s="3"/>
      <c r="K39" s="3"/>
      <c r="L39" s="7"/>
      <c r="M39" s="3"/>
      <c r="P39" s="14" t="e">
        <f>#REF!*#REF!*52*#REF!/1000*Q39</f>
        <v>#REF!</v>
      </c>
      <c r="Q39" s="13">
        <v>0.4</v>
      </c>
    </row>
    <row r="40" spans="1:56" ht="18" customHeight="1" x14ac:dyDescent="0.2">
      <c r="B40" s="57" t="s">
        <v>2</v>
      </c>
      <c r="C40" s="57"/>
      <c r="D40" s="57"/>
      <c r="E40" s="57"/>
      <c r="F40" s="57"/>
      <c r="G40" s="57"/>
      <c r="H40" s="57"/>
      <c r="I40" s="57"/>
      <c r="J40" s="57"/>
      <c r="K40" s="57"/>
      <c r="L40" s="57"/>
      <c r="M40" s="5"/>
      <c r="P40" s="14" t="e">
        <f>#REF!*#REF!*52*#REF!/1000*Q40</f>
        <v>#REF!</v>
      </c>
      <c r="Q40" s="13">
        <v>1</v>
      </c>
    </row>
    <row r="41" spans="1:56" ht="18" customHeight="1" x14ac:dyDescent="0.2">
      <c r="B41" s="6" t="s">
        <v>1</v>
      </c>
      <c r="C41" s="5"/>
      <c r="D41" s="5"/>
      <c r="E41" s="5"/>
      <c r="F41" s="5"/>
      <c r="G41" s="5"/>
      <c r="H41" s="5"/>
      <c r="I41" s="5"/>
      <c r="J41" s="5"/>
      <c r="K41" s="5"/>
      <c r="L41" s="5"/>
      <c r="M41" s="5"/>
      <c r="P41" s="14" t="e">
        <f>#REF!*#REF!*52*#REF!/1000*Q41</f>
        <v>#REF!</v>
      </c>
      <c r="Q41" s="13">
        <v>1</v>
      </c>
    </row>
    <row r="42" spans="1:56" ht="19.5" customHeight="1" x14ac:dyDescent="0.25">
      <c r="B42" s="70" t="s">
        <v>0</v>
      </c>
      <c r="C42" s="70"/>
      <c r="D42" s="70"/>
      <c r="E42" s="70"/>
      <c r="F42" s="70"/>
      <c r="G42" s="70"/>
      <c r="H42" s="70"/>
      <c r="I42" s="70"/>
      <c r="J42" s="70"/>
      <c r="K42" s="70"/>
      <c r="L42" s="70"/>
      <c r="M42" s="3"/>
    </row>
    <row r="43" spans="1:56" ht="22.5" customHeight="1" x14ac:dyDescent="0.2"/>
    <row r="44" spans="1:56" ht="18.75" customHeight="1" x14ac:dyDescent="0.2"/>
    <row r="45" spans="1:56" ht="15" customHeight="1" x14ac:dyDescent="0.2"/>
    <row r="46" spans="1:56" s="4" customFormat="1" ht="15" customHeight="1" x14ac:dyDescent="0.2">
      <c r="A46" s="1"/>
      <c r="B46" s="1"/>
      <c r="C46" s="1"/>
      <c r="D46" s="1"/>
      <c r="E46" s="1"/>
      <c r="F46" s="1"/>
      <c r="G46" s="1"/>
      <c r="H46" s="1"/>
      <c r="I46" s="1"/>
      <c r="J46" s="1"/>
      <c r="K46" s="1"/>
      <c r="L46" s="1"/>
      <c r="M46" s="2"/>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row>
    <row r="47" spans="1:56" s="4" customFormat="1" ht="15" customHeight="1" x14ac:dyDescent="0.2">
      <c r="A47" s="1"/>
      <c r="B47" s="1"/>
      <c r="C47" s="1"/>
      <c r="D47" s="1"/>
      <c r="E47" s="1"/>
      <c r="F47" s="1"/>
      <c r="G47" s="1"/>
      <c r="H47" s="1"/>
      <c r="I47" s="1"/>
      <c r="J47" s="1"/>
      <c r="K47" s="1"/>
      <c r="L47" s="1"/>
      <c r="M47" s="2"/>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row>
    <row r="48" spans="1:56" ht="32.25" customHeight="1" x14ac:dyDescent="0.2"/>
  </sheetData>
  <mergeCells count="35">
    <mergeCell ref="C34:G34"/>
    <mergeCell ref="B36:J36"/>
    <mergeCell ref="B40:L40"/>
    <mergeCell ref="B42:L42"/>
    <mergeCell ref="C35:G35"/>
    <mergeCell ref="C29:G29"/>
    <mergeCell ref="C30:G30"/>
    <mergeCell ref="C31:G31"/>
    <mergeCell ref="C32:G32"/>
    <mergeCell ref="C33:G33"/>
    <mergeCell ref="C24:G24"/>
    <mergeCell ref="C25:G25"/>
    <mergeCell ref="C26:G26"/>
    <mergeCell ref="C27:G27"/>
    <mergeCell ref="C28:G28"/>
    <mergeCell ref="C19:G19"/>
    <mergeCell ref="C20:G20"/>
    <mergeCell ref="C21:G21"/>
    <mergeCell ref="C22:G22"/>
    <mergeCell ref="C23:G23"/>
    <mergeCell ref="C14:G14"/>
    <mergeCell ref="C15:G15"/>
    <mergeCell ref="C16:G16"/>
    <mergeCell ref="C17:G17"/>
    <mergeCell ref="C18:G18"/>
    <mergeCell ref="B10:J10"/>
    <mergeCell ref="L10:M10"/>
    <mergeCell ref="C11:G11"/>
    <mergeCell ref="C12:G12"/>
    <mergeCell ref="C13:G13"/>
    <mergeCell ref="B1:M1"/>
    <mergeCell ref="B2:J2"/>
    <mergeCell ref="C3:L3"/>
    <mergeCell ref="C4:J4"/>
    <mergeCell ref="C8:J8"/>
  </mergeCells>
  <pageMargins left="0.25" right="0.25" top="0.75" bottom="0.75" header="0.3" footer="0.3"/>
  <pageSetup scale="70" fitToHeight="0" orientation="landscape" verticalDpi="4"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82DE38FD083BF40BFF80045247AB8D2" ma:contentTypeVersion="2" ma:contentTypeDescription="Create a new document." ma:contentTypeScope="" ma:versionID="00925d6ba13c3507d131b307110d8630">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8FF4277-C3E8-4598-8D08-B7ACB4D721F8}"/>
</file>

<file path=customXml/itemProps2.xml><?xml version="1.0" encoding="utf-8"?>
<ds:datastoreItem xmlns:ds="http://schemas.openxmlformats.org/officeDocument/2006/customXml" ds:itemID="{D5A7278F-C721-42DA-9C7C-1D16F52AD792}"/>
</file>

<file path=customXml/itemProps3.xml><?xml version="1.0" encoding="utf-8"?>
<ds:datastoreItem xmlns:ds="http://schemas.openxmlformats.org/officeDocument/2006/customXml" ds:itemID="{538AEEC8-702D-4831-A186-3A3E2E7B0F1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Equipment</vt:lpstr>
      <vt:lpstr>Equipment!Print_Area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Meghan Woods</dc:creator>
  <cp:lastModifiedBy>Meghan Woods</cp:lastModifiedBy>
  <dcterms:created xsi:type="dcterms:W3CDTF">2016-08-19T22:24:42Z</dcterms:created>
  <dcterms:modified xsi:type="dcterms:W3CDTF">2016-08-24T23:06:05Z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0x010100382DE38FD083BF40BFF80045247AB8D2</vt:lpwstr>
  </property>
</Properties>
</file>