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3275" windowHeight="10485" activeTab="0"/>
  </bookViews>
  <sheets>
    <sheet name="Loss Calculator" sheetId="1" r:id="rId1"/>
    <sheet name="Change Log" sheetId="2" r:id="rId2"/>
  </sheets>
  <definedNames>
    <definedName name="_xlnm.Print_Titles" localSheetId="0">'Loss Calculator'!$A:$C</definedName>
  </definedNames>
  <calcPr fullCalcOnLoad="1"/>
</workbook>
</file>

<file path=xl/sharedStrings.xml><?xml version="1.0" encoding="utf-8"?>
<sst xmlns="http://schemas.openxmlformats.org/spreadsheetml/2006/main" count="67" uniqueCount="19">
  <si>
    <t>HE</t>
  </si>
  <si>
    <t>MW</t>
  </si>
  <si>
    <t>Carry</t>
  </si>
  <si>
    <t>To</t>
  </si>
  <si>
    <t>For</t>
  </si>
  <si>
    <t>Energy</t>
  </si>
  <si>
    <t>Loss</t>
  </si>
  <si>
    <t>Sched</t>
  </si>
  <si>
    <t>Calc</t>
  </si>
  <si>
    <t>Date</t>
  </si>
  <si>
    <t>OASIS #</t>
  </si>
  <si>
    <t>Totals</t>
  </si>
  <si>
    <t>Author</t>
  </si>
  <si>
    <t>Description</t>
  </si>
  <si>
    <t>Linda Koopman</t>
  </si>
  <si>
    <t>Change Log</t>
  </si>
  <si>
    <t>1.  Changed ID# with OASIS #
2.  Changed Totals calculation Column F from "Sum" to" Roundup" and added words "RoundUp Loss Schedule MW 
3.  Deleted "Total Losses" Column T.</t>
  </si>
  <si>
    <t>Re-wrote calculation logic to using ceiling function instead of round function</t>
  </si>
  <si>
    <t>AUBPOS (Justyn Bussey)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</si>
</sst>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00"/>
    <numFmt numFmtId="166" formatCode="yy\ mmm\ dd"/>
    <numFmt numFmtId="167" formatCode="0.0"/>
    <numFmt numFmtId="168" formatCode="0.000"/>
    <numFmt numFmtId="169" formatCode="0.0000"/>
    <numFmt numFmtId="170" formatCode="0.00000"/>
    <numFmt numFmtId="171" formatCode="_(* #,##0.0000_);_(* \(#,##0.0000\);_(* &quot;-&quot;????_);_(@_)"/>
    <numFmt numFmtId="172" formatCode="_(* #,##0.0_);_(* \(#,##0.0\);_(* &quot;-&quot;_);_(@_)"/>
    <numFmt numFmtId="173" formatCode="_(* #,##0.00_);_(* \(#,##0.00\);_(* &quot;-&quot;_);_(@_)"/>
    <numFmt numFmtId="174" formatCode="_(* #,##0.0000_);_(* \(#,##0.0000\);_(* &quot;-&quot;???_);_(@_)"/>
    <numFmt numFmtId="175" formatCode="_(* #,##0.00_);_(* \(#,##0.00\);_(* &quot;-&quot;???_);_(@_)"/>
    <numFmt numFmtId="176" formatCode="_(* #,##0.0_);_(* \(#,##0.0\);_(* &quot;-&quot;???_);_(@_)"/>
    <numFmt numFmtId="177" formatCode="_(* #,##0_);_(* \(#,##0\);_(* &quot;-&quot;???_);_(@_)"/>
    <numFmt numFmtId="178" formatCode="[$-409]dddd\,\ mmmm\ dd\,\ yyyy"/>
    <numFmt numFmtId="179" formatCode="[$-F800]dddd\,\ mmmm\ dd\,\ yyyy"/>
    <numFmt numFmtId="180" formatCode="_(00_);&quot;-&quot;;&quot;-&quot;"/>
    <numFmt numFmtId="181" formatCode="_(00_);_(&quot;-&quot;_);_(&quot;-&quot;_)"/>
    <numFmt numFmtId="182" formatCode="_(00_);_(* &quot;-&quot;_);_(* &quot;-&quot;_)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4" fontId="0" fillId="2" borderId="2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41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0" fillId="2" borderId="8" xfId="0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 applyProtection="1">
      <alignment horizontal="right"/>
      <protection/>
    </xf>
    <xf numFmtId="10" fontId="0" fillId="2" borderId="7" xfId="0" applyNumberFormat="1" applyFont="1" applyFill="1" applyBorder="1" applyAlignment="1">
      <alignment horizontal="right"/>
    </xf>
    <xf numFmtId="0" fontId="0" fillId="2" borderId="12" xfId="0" applyFont="1" applyFill="1" applyBorder="1" applyAlignment="1" applyProtection="1">
      <alignment horizontal="right"/>
      <protection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166" fontId="0" fillId="0" borderId="1" xfId="0" applyNumberFormat="1" applyBorder="1" applyAlignment="1" applyProtection="1">
      <alignment horizontal="left"/>
      <protection/>
    </xf>
    <xf numFmtId="166" fontId="0" fillId="3" borderId="14" xfId="0" applyNumberFormat="1" applyFill="1" applyBorder="1" applyAlignment="1" applyProtection="1">
      <alignment horizontal="left"/>
      <protection locked="0"/>
    </xf>
    <xf numFmtId="166" fontId="0" fillId="0" borderId="15" xfId="0" applyNumberFormat="1" applyBorder="1" applyAlignment="1" applyProtection="1">
      <alignment horizontal="left"/>
      <protection hidden="1"/>
    </xf>
    <xf numFmtId="166" fontId="0" fillId="0" borderId="16" xfId="0" applyNumberFormat="1" applyBorder="1" applyAlignment="1" applyProtection="1">
      <alignment horizontal="left"/>
      <protection hidden="1"/>
    </xf>
    <xf numFmtId="164" fontId="0" fillId="2" borderId="17" xfId="0" applyNumberFormat="1" applyFill="1" applyBorder="1" applyAlignment="1">
      <alignment horizontal="right"/>
    </xf>
    <xf numFmtId="41" fontId="0" fillId="2" borderId="13" xfId="0" applyNumberFormat="1" applyFill="1" applyBorder="1" applyAlignment="1">
      <alignment horizontal="right"/>
    </xf>
    <xf numFmtId="164" fontId="0" fillId="2" borderId="18" xfId="0" applyNumberFormat="1" applyFill="1" applyBorder="1" applyAlignment="1">
      <alignment horizontal="right"/>
    </xf>
    <xf numFmtId="41" fontId="0" fillId="2" borderId="14" xfId="0" applyNumberFormat="1" applyFill="1" applyBorder="1" applyAlignment="1">
      <alignment horizontal="right"/>
    </xf>
    <xf numFmtId="41" fontId="0" fillId="3" borderId="8" xfId="0" applyNumberFormat="1" applyFill="1" applyBorder="1" applyAlignment="1">
      <alignment horizontal="right"/>
    </xf>
    <xf numFmtId="41" fontId="0" fillId="3" borderId="10" xfId="0" applyNumberFormat="1" applyFill="1" applyBorder="1" applyAlignment="1">
      <alignment horizontal="right"/>
    </xf>
    <xf numFmtId="41" fontId="0" fillId="3" borderId="11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0" fillId="3" borderId="14" xfId="0" applyFill="1" applyBorder="1" applyAlignment="1">
      <alignment horizontal="right"/>
    </xf>
    <xf numFmtId="41" fontId="0" fillId="0" borderId="0" xfId="0" applyNumberFormat="1" applyAlignment="1">
      <alignment/>
    </xf>
    <xf numFmtId="0" fontId="0" fillId="0" borderId="19" xfId="0" applyBorder="1" applyAlignment="1">
      <alignment horizontal="right"/>
    </xf>
    <xf numFmtId="1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7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9" fontId="0" fillId="0" borderId="0" xfId="0" applyNumberFormat="1" applyAlignment="1">
      <alignment vertical="top"/>
    </xf>
    <xf numFmtId="179" fontId="0" fillId="0" borderId="14" xfId="0" applyNumberForma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 applyProtection="1">
      <alignment vertical="top" wrapText="1"/>
      <protection/>
    </xf>
    <xf numFmtId="179" fontId="0" fillId="0" borderId="14" xfId="0" applyNumberFormat="1" applyFill="1" applyBorder="1" applyAlignment="1" applyProtection="1">
      <alignment horizontal="left" vertical="top" wrapText="1"/>
      <protection/>
    </xf>
    <xf numFmtId="0" fontId="0" fillId="2" borderId="17" xfId="0" applyFill="1" applyBorder="1" applyAlignment="1">
      <alignment horizontal="right"/>
    </xf>
    <xf numFmtId="181" fontId="0" fillId="2" borderId="18" xfId="0" applyNumberFormat="1" applyFill="1" applyBorder="1" applyAlignment="1">
      <alignment horizontal="left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4"/>
  <sheetViews>
    <sheetView tabSelected="1" workbookViewId="0" topLeftCell="A1">
      <pane xSplit="2" topLeftCell="C1" activePane="topRight" state="frozen"/>
      <selection pane="topLeft" activeCell="A1" sqref="A1"/>
      <selection pane="topRight" activeCell="A33" sqref="A33"/>
    </sheetView>
  </sheetViews>
  <sheetFormatPr defaultColWidth="9.140625" defaultRowHeight="12.75"/>
  <cols>
    <col min="1" max="1" width="27.140625" style="0" customWidth="1"/>
    <col min="2" max="2" width="6.7109375" style="0" customWidth="1"/>
    <col min="3" max="3" width="2.421875" style="0" customWidth="1"/>
    <col min="8" max="8" width="5.7109375" style="0" customWidth="1"/>
    <col min="13" max="13" width="5.7109375" style="0" customWidth="1"/>
    <col min="18" max="18" width="5.7109375" style="0" customWidth="1"/>
  </cols>
  <sheetData>
    <row r="1" spans="4:22" ht="12.75">
      <c r="D1" s="25" t="s">
        <v>10</v>
      </c>
      <c r="G1" s="38"/>
      <c r="I1" s="25" t="s">
        <v>10</v>
      </c>
      <c r="L1" s="38"/>
      <c r="N1" s="25" t="s">
        <v>10</v>
      </c>
      <c r="Q1" s="38"/>
      <c r="S1" s="25" t="s">
        <v>10</v>
      </c>
      <c r="V1" s="38"/>
    </row>
    <row r="2" spans="4:22" ht="12.75">
      <c r="D2" t="s">
        <v>3</v>
      </c>
      <c r="G2" t="s">
        <v>4</v>
      </c>
      <c r="I2" t="s">
        <v>3</v>
      </c>
      <c r="L2" t="s">
        <v>4</v>
      </c>
      <c r="N2" t="s">
        <v>3</v>
      </c>
      <c r="Q2" t="s">
        <v>4</v>
      </c>
      <c r="S2" t="s">
        <v>3</v>
      </c>
      <c r="V2" t="s">
        <v>4</v>
      </c>
    </row>
    <row r="3" spans="4:22" ht="12.75">
      <c r="D3" s="24"/>
      <c r="E3" s="52"/>
      <c r="F3" s="53"/>
      <c r="G3" s="23"/>
      <c r="I3" s="24"/>
      <c r="J3" s="52"/>
      <c r="K3" s="53"/>
      <c r="L3" s="23"/>
      <c r="N3" s="24"/>
      <c r="O3" s="52"/>
      <c r="P3" s="53"/>
      <c r="Q3" s="23"/>
      <c r="S3" s="24"/>
      <c r="T3" s="52"/>
      <c r="U3" s="53"/>
      <c r="V3" s="23"/>
    </row>
    <row r="4" spans="4:22" ht="12.75">
      <c r="D4" s="12" t="s">
        <v>5</v>
      </c>
      <c r="E4" s="13" t="s">
        <v>6</v>
      </c>
      <c r="F4" s="14" t="s">
        <v>6</v>
      </c>
      <c r="G4" s="15" t="s">
        <v>6</v>
      </c>
      <c r="I4" s="12" t="s">
        <v>5</v>
      </c>
      <c r="J4" s="13" t="s">
        <v>6</v>
      </c>
      <c r="K4" s="14" t="s">
        <v>6</v>
      </c>
      <c r="L4" s="15" t="s">
        <v>6</v>
      </c>
      <c r="N4" s="12" t="s">
        <v>5</v>
      </c>
      <c r="O4" s="13" t="s">
        <v>6</v>
      </c>
      <c r="P4" s="14" t="s">
        <v>6</v>
      </c>
      <c r="Q4" s="15" t="s">
        <v>6</v>
      </c>
      <c r="S4" s="12" t="s">
        <v>5</v>
      </c>
      <c r="T4" s="13" t="s">
        <v>6</v>
      </c>
      <c r="U4" s="14" t="s">
        <v>6</v>
      </c>
      <c r="V4" s="15" t="s">
        <v>6</v>
      </c>
    </row>
    <row r="5" spans="4:22" ht="12.75">
      <c r="D5" s="16" t="s">
        <v>7</v>
      </c>
      <c r="E5" s="17" t="s">
        <v>8</v>
      </c>
      <c r="F5" s="18" t="s">
        <v>8</v>
      </c>
      <c r="G5" s="19" t="s">
        <v>7</v>
      </c>
      <c r="I5" s="16" t="s">
        <v>7</v>
      </c>
      <c r="J5" s="17" t="s">
        <v>8</v>
      </c>
      <c r="K5" s="18" t="s">
        <v>8</v>
      </c>
      <c r="L5" s="19" t="s">
        <v>7</v>
      </c>
      <c r="N5" s="16" t="s">
        <v>7</v>
      </c>
      <c r="O5" s="17" t="s">
        <v>8</v>
      </c>
      <c r="P5" s="18" t="s">
        <v>8</v>
      </c>
      <c r="Q5" s="19" t="s">
        <v>7</v>
      </c>
      <c r="S5" s="16" t="s">
        <v>7</v>
      </c>
      <c r="T5" s="17" t="s">
        <v>8</v>
      </c>
      <c r="U5" s="18" t="s">
        <v>8</v>
      </c>
      <c r="V5" s="19" t="s">
        <v>7</v>
      </c>
    </row>
    <row r="6" spans="1:22" ht="12.75">
      <c r="A6" s="26" t="s">
        <v>9</v>
      </c>
      <c r="B6" s="2" t="s">
        <v>0</v>
      </c>
      <c r="C6" s="1"/>
      <c r="D6" s="20" t="s">
        <v>1</v>
      </c>
      <c r="E6" s="21">
        <v>0.067</v>
      </c>
      <c r="F6" s="40" t="s">
        <v>2</v>
      </c>
      <c r="G6" s="22" t="s">
        <v>1</v>
      </c>
      <c r="I6" s="20" t="s">
        <v>1</v>
      </c>
      <c r="J6" s="21">
        <v>0.067</v>
      </c>
      <c r="K6" s="40" t="s">
        <v>2</v>
      </c>
      <c r="L6" s="22" t="s">
        <v>1</v>
      </c>
      <c r="M6" s="1"/>
      <c r="N6" s="20" t="s">
        <v>1</v>
      </c>
      <c r="O6" s="21">
        <v>0.067</v>
      </c>
      <c r="P6" s="40" t="s">
        <v>2</v>
      </c>
      <c r="Q6" s="22" t="s">
        <v>1</v>
      </c>
      <c r="S6" s="20" t="s">
        <v>1</v>
      </c>
      <c r="T6" s="21">
        <v>0.067</v>
      </c>
      <c r="U6" s="40" t="s">
        <v>2</v>
      </c>
      <c r="V6" s="22" t="s">
        <v>1</v>
      </c>
    </row>
    <row r="7" spans="1:22" ht="12.75">
      <c r="A7" s="27"/>
      <c r="B7" s="3">
        <v>1</v>
      </c>
      <c r="D7" s="34">
        <v>100</v>
      </c>
      <c r="E7" s="6">
        <f>D7*E6</f>
        <v>6.7</v>
      </c>
      <c r="F7" s="7">
        <v>0</v>
      </c>
      <c r="G7" s="10">
        <f>IF(SUM(E7:F7)&lt;0,FLOOR(SUM(E7:F7),-1),CEILING(SUM(E7:F7),1))</f>
        <v>7</v>
      </c>
      <c r="H7" s="39"/>
      <c r="I7" s="34"/>
      <c r="J7" s="6">
        <f>I7*J6</f>
        <v>0</v>
      </c>
      <c r="K7" s="7">
        <v>0</v>
      </c>
      <c r="L7" s="10">
        <f>IF(SUM(J7:K7)&lt;0,FLOOR(SUM(J7:K7),-1),CEILING(SUM(J7:K7),1))</f>
        <v>0</v>
      </c>
      <c r="N7" s="34"/>
      <c r="O7" s="6">
        <f>N7*O6</f>
        <v>0</v>
      </c>
      <c r="P7" s="7">
        <v>0</v>
      </c>
      <c r="Q7" s="10">
        <f>IF(SUM(O7:P7)&lt;0,FLOOR(SUM(O7:P7),-1),CEILING(SUM(O7:P7),1))</f>
        <v>0</v>
      </c>
      <c r="S7" s="34"/>
      <c r="T7" s="6">
        <f>S7*T6</f>
        <v>0</v>
      </c>
      <c r="U7" s="7">
        <v>0</v>
      </c>
      <c r="V7" s="10">
        <f>IF(SUM(T7:U7)&lt;0,FLOOR(SUM(T7:U7),-1),CEILING(SUM(T7:U7),1))</f>
        <v>0</v>
      </c>
    </row>
    <row r="8" spans="1:22" ht="12.75">
      <c r="A8" s="28" t="str">
        <f ca="1">IF(CELL("contents",$A$7)&lt;&gt;0,$A$7,"       -")</f>
        <v>       -</v>
      </c>
      <c r="B8" s="3">
        <v>2</v>
      </c>
      <c r="D8" s="35">
        <v>100</v>
      </c>
      <c r="E8" s="8">
        <f>D8*E6</f>
        <v>6.7</v>
      </c>
      <c r="F8" s="9">
        <f>E7+F7-G7</f>
        <v>-0.2999999999999998</v>
      </c>
      <c r="G8" s="10">
        <f>IF(SUM(E8:F8)&lt;0,FLOOR(SUM(E8:F8),-1),CEILING(SUM(E8:F8),1))</f>
        <v>7</v>
      </c>
      <c r="H8" s="39"/>
      <c r="I8" s="35"/>
      <c r="J8" s="8">
        <f>I8*J6</f>
        <v>0</v>
      </c>
      <c r="K8" s="9">
        <f>J7+K7-L7</f>
        <v>0</v>
      </c>
      <c r="L8" s="10">
        <f>IF(SUM(J8:K8)&lt;0,FLOOR(SUM(J8:K8),-1),CEILING(SUM(J8:K8),1))</f>
        <v>0</v>
      </c>
      <c r="N8" s="35"/>
      <c r="O8" s="8">
        <f>N8*O6</f>
        <v>0</v>
      </c>
      <c r="P8" s="9">
        <f>O7+P7-Q7</f>
        <v>0</v>
      </c>
      <c r="Q8" s="10">
        <f>IF(SUM(O8:P8)&lt;0,FLOOR(SUM(O8:P8),-1),CEILING(SUM(O8:P8),1))</f>
        <v>0</v>
      </c>
      <c r="S8" s="35"/>
      <c r="T8" s="8">
        <f>S8*T6</f>
        <v>0</v>
      </c>
      <c r="U8" s="9">
        <f>T7+U7-V7</f>
        <v>0</v>
      </c>
      <c r="V8" s="10">
        <f>IF(SUM(T8:U8)&lt;0,FLOOR(SUM(T8:U8),-1),CEILING(SUM(T8:U8),1))</f>
        <v>0</v>
      </c>
    </row>
    <row r="9" spans="1:22" ht="12.75">
      <c r="A9" s="28" t="str">
        <f aca="true" ca="1" t="shared" si="0" ref="A9:A30">IF(CELL("contents",$A$7)&lt;&gt;0,$A$7,"       -")</f>
        <v>       -</v>
      </c>
      <c r="B9" s="3">
        <v>3</v>
      </c>
      <c r="D9" s="35">
        <v>50</v>
      </c>
      <c r="E9" s="8">
        <f>D9*E6</f>
        <v>3.35</v>
      </c>
      <c r="F9" s="9">
        <f aca="true" t="shared" si="1" ref="F9:F31">E8+F8-G8</f>
        <v>-0.5999999999999996</v>
      </c>
      <c r="G9" s="10">
        <f>IF(SUM(E9:F9)&lt;0,FLOOR(SUM(E9:F9),-1),CEILING(SUM(E9:F9),1))</f>
        <v>3</v>
      </c>
      <c r="H9" s="39"/>
      <c r="I9" s="35"/>
      <c r="J9" s="8">
        <f>I9*J6</f>
        <v>0</v>
      </c>
      <c r="K9" s="9">
        <f aca="true" t="shared" si="2" ref="K9:K31">J8+K8-L8</f>
        <v>0</v>
      </c>
      <c r="L9" s="10">
        <f>IF(SUM(J9:K9)&lt;0,FLOOR(SUM(J9:K9),-1),CEILING(SUM(J9:K9),1))</f>
        <v>0</v>
      </c>
      <c r="N9" s="35"/>
      <c r="O9" s="8">
        <f>N9*O6</f>
        <v>0</v>
      </c>
      <c r="P9" s="9">
        <f aca="true" t="shared" si="3" ref="P9:P31">O8+P8-Q8</f>
        <v>0</v>
      </c>
      <c r="Q9" s="10">
        <f>IF(SUM(O9:P9)&lt;0,FLOOR(SUM(O9:P9),-1),CEILING(SUM(O9:P9),1))</f>
        <v>0</v>
      </c>
      <c r="S9" s="35"/>
      <c r="T9" s="8">
        <f>S9*T6</f>
        <v>0</v>
      </c>
      <c r="U9" s="9">
        <f aca="true" t="shared" si="4" ref="U9:U31">T8+U8-V8</f>
        <v>0</v>
      </c>
      <c r="V9" s="10">
        <f>IF(SUM(T9:U9)&lt;0,FLOOR(SUM(T9:U9),-1),CEILING(SUM(T9:U9),1))</f>
        <v>0</v>
      </c>
    </row>
    <row r="10" spans="1:22" ht="12.75">
      <c r="A10" s="28" t="str">
        <f ca="1" t="shared" si="0"/>
        <v>       -</v>
      </c>
      <c r="B10" s="3">
        <v>4</v>
      </c>
      <c r="D10" s="35">
        <v>100</v>
      </c>
      <c r="E10" s="8">
        <f>D10*E6</f>
        <v>6.7</v>
      </c>
      <c r="F10" s="9">
        <f t="shared" si="1"/>
        <v>-0.24999999999999956</v>
      </c>
      <c r="G10" s="10">
        <f>IF(SUM(E10:F10)&lt;0,FLOOR(SUM(E10:F10),-1),CEILING(SUM(E10:F10),1))</f>
        <v>7</v>
      </c>
      <c r="H10" s="39"/>
      <c r="I10" s="35"/>
      <c r="J10" s="8">
        <f>I10*J6</f>
        <v>0</v>
      </c>
      <c r="K10" s="9">
        <f t="shared" si="2"/>
        <v>0</v>
      </c>
      <c r="L10" s="10">
        <f>IF(SUM(J10:K10)&lt;0,FLOOR(SUM(J10:K10),-1),CEILING(SUM(J10:K10),1))</f>
        <v>0</v>
      </c>
      <c r="N10" s="35"/>
      <c r="O10" s="8">
        <f>N10*O6</f>
        <v>0</v>
      </c>
      <c r="P10" s="9">
        <f t="shared" si="3"/>
        <v>0</v>
      </c>
      <c r="Q10" s="10">
        <f>IF(SUM(O10:P10)&lt;0,FLOOR(SUM(O10:P10),-1),CEILING(SUM(O10:P10),1))</f>
        <v>0</v>
      </c>
      <c r="S10" s="35"/>
      <c r="T10" s="8">
        <f>S10*T6</f>
        <v>0</v>
      </c>
      <c r="U10" s="9">
        <f t="shared" si="4"/>
        <v>0</v>
      </c>
      <c r="V10" s="10">
        <f>IF(SUM(T10:U10)&lt;0,FLOOR(SUM(T10:U10),-1),CEILING(SUM(T10:U10),1))</f>
        <v>0</v>
      </c>
    </row>
    <row r="11" spans="1:22" ht="12.75">
      <c r="A11" s="28" t="str">
        <f ca="1" t="shared" si="0"/>
        <v>       -</v>
      </c>
      <c r="B11" s="3">
        <v>5</v>
      </c>
      <c r="D11" s="35"/>
      <c r="E11" s="8">
        <f>D11*E6</f>
        <v>0</v>
      </c>
      <c r="F11" s="9">
        <f t="shared" si="1"/>
        <v>-0.5499999999999989</v>
      </c>
      <c r="G11" s="10">
        <f aca="true" t="shared" si="5" ref="G11:G30">IF(SUM(E11:F11)&lt;0,FLOOR(SUM(E11:F11),-1),CEILING(SUM(E11:F11),1))</f>
        <v>0</v>
      </c>
      <c r="H11" s="39"/>
      <c r="I11" s="35"/>
      <c r="J11" s="8">
        <f>I11*J6</f>
        <v>0</v>
      </c>
      <c r="K11" s="9">
        <f t="shared" si="2"/>
        <v>0</v>
      </c>
      <c r="L11" s="10">
        <f aca="true" t="shared" si="6" ref="L11:L30">IF(SUM(J11:K11)&lt;0,FLOOR(SUM(J11:K11),-1),CEILING(SUM(J11:K11),1))</f>
        <v>0</v>
      </c>
      <c r="N11" s="35"/>
      <c r="O11" s="8">
        <f>N11*O6</f>
        <v>0</v>
      </c>
      <c r="P11" s="9">
        <f t="shared" si="3"/>
        <v>0</v>
      </c>
      <c r="Q11" s="10">
        <f aca="true" t="shared" si="7" ref="Q11:Q30">IF(SUM(O11:P11)&lt;0,FLOOR(SUM(O11:P11),-1),CEILING(SUM(O11:P11),1))</f>
        <v>0</v>
      </c>
      <c r="S11" s="35"/>
      <c r="T11" s="8">
        <f>S11*T6</f>
        <v>0</v>
      </c>
      <c r="U11" s="9">
        <f t="shared" si="4"/>
        <v>0</v>
      </c>
      <c r="V11" s="10">
        <f aca="true" t="shared" si="8" ref="V11:V30">IF(SUM(T11:U11)&lt;0,FLOOR(SUM(T11:U11),-1),CEILING(SUM(T11:U11),1))</f>
        <v>0</v>
      </c>
    </row>
    <row r="12" spans="1:22" ht="12.75">
      <c r="A12" s="28" t="str">
        <f ca="1" t="shared" si="0"/>
        <v>       -</v>
      </c>
      <c r="B12" s="3">
        <v>6</v>
      </c>
      <c r="D12" s="35"/>
      <c r="E12" s="8">
        <f>D12*E6</f>
        <v>0</v>
      </c>
      <c r="F12" s="9">
        <f t="shared" si="1"/>
        <v>-0.5499999999999989</v>
      </c>
      <c r="G12" s="10">
        <f t="shared" si="5"/>
        <v>0</v>
      </c>
      <c r="H12" s="39"/>
      <c r="I12" s="35"/>
      <c r="J12" s="8">
        <f>I12*J6</f>
        <v>0</v>
      </c>
      <c r="K12" s="9">
        <f t="shared" si="2"/>
        <v>0</v>
      </c>
      <c r="L12" s="10">
        <f t="shared" si="6"/>
        <v>0</v>
      </c>
      <c r="N12" s="35"/>
      <c r="O12" s="8">
        <f>N12*O6</f>
        <v>0</v>
      </c>
      <c r="P12" s="9">
        <f t="shared" si="3"/>
        <v>0</v>
      </c>
      <c r="Q12" s="10">
        <f t="shared" si="7"/>
        <v>0</v>
      </c>
      <c r="S12" s="35"/>
      <c r="T12" s="8">
        <f>S12*T6</f>
        <v>0</v>
      </c>
      <c r="U12" s="9">
        <f t="shared" si="4"/>
        <v>0</v>
      </c>
      <c r="V12" s="10">
        <f t="shared" si="8"/>
        <v>0</v>
      </c>
    </row>
    <row r="13" spans="1:22" ht="12.75">
      <c r="A13" s="28" t="str">
        <f ca="1" t="shared" si="0"/>
        <v>       -</v>
      </c>
      <c r="B13" s="3">
        <v>7</v>
      </c>
      <c r="D13" s="35"/>
      <c r="E13" s="8">
        <f>D13*E6</f>
        <v>0</v>
      </c>
      <c r="F13" s="9">
        <f t="shared" si="1"/>
        <v>-0.5499999999999989</v>
      </c>
      <c r="G13" s="10">
        <f t="shared" si="5"/>
        <v>0</v>
      </c>
      <c r="H13" s="39"/>
      <c r="I13" s="35"/>
      <c r="J13" s="8">
        <f>I13*J6</f>
        <v>0</v>
      </c>
      <c r="K13" s="9">
        <f t="shared" si="2"/>
        <v>0</v>
      </c>
      <c r="L13" s="10">
        <f t="shared" si="6"/>
        <v>0</v>
      </c>
      <c r="N13" s="35"/>
      <c r="O13" s="8">
        <f>N13*O6</f>
        <v>0</v>
      </c>
      <c r="P13" s="9">
        <f t="shared" si="3"/>
        <v>0</v>
      </c>
      <c r="Q13" s="10">
        <f t="shared" si="7"/>
        <v>0</v>
      </c>
      <c r="S13" s="35"/>
      <c r="T13" s="8">
        <f>S13*T6</f>
        <v>0</v>
      </c>
      <c r="U13" s="9">
        <f t="shared" si="4"/>
        <v>0</v>
      </c>
      <c r="V13" s="10">
        <f t="shared" si="8"/>
        <v>0</v>
      </c>
    </row>
    <row r="14" spans="1:22" ht="12.75">
      <c r="A14" s="28" t="str">
        <f ca="1" t="shared" si="0"/>
        <v>       -</v>
      </c>
      <c r="B14" s="3">
        <v>8</v>
      </c>
      <c r="D14" s="35"/>
      <c r="E14" s="8">
        <f>D14*E6</f>
        <v>0</v>
      </c>
      <c r="F14" s="9">
        <f t="shared" si="1"/>
        <v>-0.5499999999999989</v>
      </c>
      <c r="G14" s="10">
        <f t="shared" si="5"/>
        <v>0</v>
      </c>
      <c r="H14" s="39"/>
      <c r="I14" s="35"/>
      <c r="J14" s="8">
        <f>I14*J6</f>
        <v>0</v>
      </c>
      <c r="K14" s="9">
        <f t="shared" si="2"/>
        <v>0</v>
      </c>
      <c r="L14" s="10">
        <f t="shared" si="6"/>
        <v>0</v>
      </c>
      <c r="N14" s="35"/>
      <c r="O14" s="8">
        <f>N14*O6</f>
        <v>0</v>
      </c>
      <c r="P14" s="9">
        <f t="shared" si="3"/>
        <v>0</v>
      </c>
      <c r="Q14" s="10">
        <f t="shared" si="7"/>
        <v>0</v>
      </c>
      <c r="S14" s="35"/>
      <c r="T14" s="8">
        <f>S14*T6</f>
        <v>0</v>
      </c>
      <c r="U14" s="9">
        <f t="shared" si="4"/>
        <v>0</v>
      </c>
      <c r="V14" s="10">
        <f t="shared" si="8"/>
        <v>0</v>
      </c>
    </row>
    <row r="15" spans="1:22" ht="12.75">
      <c r="A15" s="28" t="str">
        <f ca="1" t="shared" si="0"/>
        <v>       -</v>
      </c>
      <c r="B15" s="3">
        <v>9</v>
      </c>
      <c r="D15" s="35"/>
      <c r="E15" s="8">
        <f>D15*E6</f>
        <v>0</v>
      </c>
      <c r="F15" s="9">
        <f t="shared" si="1"/>
        <v>-0.5499999999999989</v>
      </c>
      <c r="G15" s="10">
        <f t="shared" si="5"/>
        <v>0</v>
      </c>
      <c r="H15" s="39"/>
      <c r="I15" s="35"/>
      <c r="J15" s="8">
        <f>I15*J6</f>
        <v>0</v>
      </c>
      <c r="K15" s="9">
        <f t="shared" si="2"/>
        <v>0</v>
      </c>
      <c r="L15" s="10">
        <f t="shared" si="6"/>
        <v>0</v>
      </c>
      <c r="N15" s="35"/>
      <c r="O15" s="8">
        <f>N15*O6</f>
        <v>0</v>
      </c>
      <c r="P15" s="9">
        <f t="shared" si="3"/>
        <v>0</v>
      </c>
      <c r="Q15" s="10">
        <f t="shared" si="7"/>
        <v>0</v>
      </c>
      <c r="S15" s="35"/>
      <c r="T15" s="8">
        <f>S15*T6</f>
        <v>0</v>
      </c>
      <c r="U15" s="9">
        <f t="shared" si="4"/>
        <v>0</v>
      </c>
      <c r="V15" s="10">
        <f t="shared" si="8"/>
        <v>0</v>
      </c>
    </row>
    <row r="16" spans="1:22" ht="12.75">
      <c r="A16" s="28" t="str">
        <f ca="1" t="shared" si="0"/>
        <v>       -</v>
      </c>
      <c r="B16" s="3">
        <v>10</v>
      </c>
      <c r="D16" s="35"/>
      <c r="E16" s="8">
        <f>D16*E6</f>
        <v>0</v>
      </c>
      <c r="F16" s="9">
        <f t="shared" si="1"/>
        <v>-0.5499999999999989</v>
      </c>
      <c r="G16" s="10">
        <f t="shared" si="5"/>
        <v>0</v>
      </c>
      <c r="H16" s="39"/>
      <c r="I16" s="35"/>
      <c r="J16" s="8">
        <f>I16*J6</f>
        <v>0</v>
      </c>
      <c r="K16" s="9">
        <f t="shared" si="2"/>
        <v>0</v>
      </c>
      <c r="L16" s="10">
        <f t="shared" si="6"/>
        <v>0</v>
      </c>
      <c r="N16" s="35"/>
      <c r="O16" s="8">
        <f>N16*O6</f>
        <v>0</v>
      </c>
      <c r="P16" s="9">
        <f t="shared" si="3"/>
        <v>0</v>
      </c>
      <c r="Q16" s="10">
        <f t="shared" si="7"/>
        <v>0</v>
      </c>
      <c r="S16" s="35"/>
      <c r="T16" s="8">
        <f>S16*T6</f>
        <v>0</v>
      </c>
      <c r="U16" s="9">
        <f t="shared" si="4"/>
        <v>0</v>
      </c>
      <c r="V16" s="10">
        <f t="shared" si="8"/>
        <v>0</v>
      </c>
    </row>
    <row r="17" spans="1:22" ht="12.75">
      <c r="A17" s="28" t="str">
        <f ca="1" t="shared" si="0"/>
        <v>       -</v>
      </c>
      <c r="B17" s="3">
        <v>11</v>
      </c>
      <c r="D17" s="35"/>
      <c r="E17" s="8">
        <f>D17*E6</f>
        <v>0</v>
      </c>
      <c r="F17" s="9">
        <f t="shared" si="1"/>
        <v>-0.5499999999999989</v>
      </c>
      <c r="G17" s="10">
        <f t="shared" si="5"/>
        <v>0</v>
      </c>
      <c r="H17" s="39"/>
      <c r="I17" s="35"/>
      <c r="J17" s="8">
        <f>I17*J6</f>
        <v>0</v>
      </c>
      <c r="K17" s="9">
        <f t="shared" si="2"/>
        <v>0</v>
      </c>
      <c r="L17" s="10">
        <f t="shared" si="6"/>
        <v>0</v>
      </c>
      <c r="N17" s="35"/>
      <c r="O17" s="8">
        <f>N17*O6</f>
        <v>0</v>
      </c>
      <c r="P17" s="9">
        <f t="shared" si="3"/>
        <v>0</v>
      </c>
      <c r="Q17" s="10">
        <f t="shared" si="7"/>
        <v>0</v>
      </c>
      <c r="S17" s="35"/>
      <c r="T17" s="8">
        <f>S17*T6</f>
        <v>0</v>
      </c>
      <c r="U17" s="9">
        <f t="shared" si="4"/>
        <v>0</v>
      </c>
      <c r="V17" s="10">
        <f t="shared" si="8"/>
        <v>0</v>
      </c>
    </row>
    <row r="18" spans="1:22" ht="12.75">
      <c r="A18" s="28" t="str">
        <f ca="1" t="shared" si="0"/>
        <v>       -</v>
      </c>
      <c r="B18" s="3">
        <v>12</v>
      </c>
      <c r="D18" s="35"/>
      <c r="E18" s="8">
        <f>D18*E6</f>
        <v>0</v>
      </c>
      <c r="F18" s="9">
        <f t="shared" si="1"/>
        <v>-0.5499999999999989</v>
      </c>
      <c r="G18" s="10">
        <f t="shared" si="5"/>
        <v>0</v>
      </c>
      <c r="H18" s="39"/>
      <c r="I18" s="35"/>
      <c r="J18" s="8">
        <f>I18*J6</f>
        <v>0</v>
      </c>
      <c r="K18" s="9">
        <f t="shared" si="2"/>
        <v>0</v>
      </c>
      <c r="L18" s="10">
        <f t="shared" si="6"/>
        <v>0</v>
      </c>
      <c r="N18" s="35"/>
      <c r="O18" s="8">
        <f>N18*O6</f>
        <v>0</v>
      </c>
      <c r="P18" s="9">
        <f t="shared" si="3"/>
        <v>0</v>
      </c>
      <c r="Q18" s="10">
        <f t="shared" si="7"/>
        <v>0</v>
      </c>
      <c r="S18" s="35"/>
      <c r="T18" s="8">
        <f>S18*T6</f>
        <v>0</v>
      </c>
      <c r="U18" s="9">
        <f t="shared" si="4"/>
        <v>0</v>
      </c>
      <c r="V18" s="10">
        <f t="shared" si="8"/>
        <v>0</v>
      </c>
    </row>
    <row r="19" spans="1:22" ht="12.75">
      <c r="A19" s="28" t="str">
        <f ca="1" t="shared" si="0"/>
        <v>       -</v>
      </c>
      <c r="B19" s="3">
        <v>13</v>
      </c>
      <c r="D19" s="35"/>
      <c r="E19" s="8">
        <f>D19*E6</f>
        <v>0</v>
      </c>
      <c r="F19" s="9">
        <f t="shared" si="1"/>
        <v>-0.5499999999999989</v>
      </c>
      <c r="G19" s="10">
        <f t="shared" si="5"/>
        <v>0</v>
      </c>
      <c r="H19" s="39"/>
      <c r="I19" s="35"/>
      <c r="J19" s="8">
        <f>I19*J6</f>
        <v>0</v>
      </c>
      <c r="K19" s="9">
        <f t="shared" si="2"/>
        <v>0</v>
      </c>
      <c r="L19" s="10">
        <f t="shared" si="6"/>
        <v>0</v>
      </c>
      <c r="N19" s="35"/>
      <c r="O19" s="8">
        <f>N19*O6</f>
        <v>0</v>
      </c>
      <c r="P19" s="9">
        <f t="shared" si="3"/>
        <v>0</v>
      </c>
      <c r="Q19" s="10">
        <f t="shared" si="7"/>
        <v>0</v>
      </c>
      <c r="S19" s="35"/>
      <c r="T19" s="8">
        <f>S19*T6</f>
        <v>0</v>
      </c>
      <c r="U19" s="9">
        <f t="shared" si="4"/>
        <v>0</v>
      </c>
      <c r="V19" s="10">
        <f t="shared" si="8"/>
        <v>0</v>
      </c>
    </row>
    <row r="20" spans="1:22" ht="12.75">
      <c r="A20" s="28" t="str">
        <f ca="1" t="shared" si="0"/>
        <v>       -</v>
      </c>
      <c r="B20" s="3">
        <v>14</v>
      </c>
      <c r="D20" s="35"/>
      <c r="E20" s="8">
        <f>D20*E6</f>
        <v>0</v>
      </c>
      <c r="F20" s="9">
        <f t="shared" si="1"/>
        <v>-0.5499999999999989</v>
      </c>
      <c r="G20" s="10">
        <f t="shared" si="5"/>
        <v>0</v>
      </c>
      <c r="H20" s="39"/>
      <c r="I20" s="35"/>
      <c r="J20" s="8">
        <f>I20*J6</f>
        <v>0</v>
      </c>
      <c r="K20" s="9">
        <f t="shared" si="2"/>
        <v>0</v>
      </c>
      <c r="L20" s="10">
        <f t="shared" si="6"/>
        <v>0</v>
      </c>
      <c r="N20" s="35"/>
      <c r="O20" s="8">
        <f>N20*O6</f>
        <v>0</v>
      </c>
      <c r="P20" s="9">
        <f t="shared" si="3"/>
        <v>0</v>
      </c>
      <c r="Q20" s="10">
        <f t="shared" si="7"/>
        <v>0</v>
      </c>
      <c r="S20" s="35"/>
      <c r="T20" s="8">
        <f>S20*T6</f>
        <v>0</v>
      </c>
      <c r="U20" s="9">
        <f t="shared" si="4"/>
        <v>0</v>
      </c>
      <c r="V20" s="10">
        <f t="shared" si="8"/>
        <v>0</v>
      </c>
    </row>
    <row r="21" spans="1:22" ht="12.75">
      <c r="A21" s="28" t="str">
        <f ca="1" t="shared" si="0"/>
        <v>       -</v>
      </c>
      <c r="B21" s="3">
        <v>15</v>
      </c>
      <c r="D21" s="35"/>
      <c r="E21" s="8">
        <f>D21*E6</f>
        <v>0</v>
      </c>
      <c r="F21" s="9">
        <f t="shared" si="1"/>
        <v>-0.5499999999999989</v>
      </c>
      <c r="G21" s="10">
        <f t="shared" si="5"/>
        <v>0</v>
      </c>
      <c r="H21" s="39"/>
      <c r="I21" s="35"/>
      <c r="J21" s="8">
        <f>I21*J6</f>
        <v>0</v>
      </c>
      <c r="K21" s="9">
        <f t="shared" si="2"/>
        <v>0</v>
      </c>
      <c r="L21" s="10">
        <f t="shared" si="6"/>
        <v>0</v>
      </c>
      <c r="N21" s="35"/>
      <c r="O21" s="8">
        <f>N21*O6</f>
        <v>0</v>
      </c>
      <c r="P21" s="9">
        <f t="shared" si="3"/>
        <v>0</v>
      </c>
      <c r="Q21" s="10">
        <f t="shared" si="7"/>
        <v>0</v>
      </c>
      <c r="S21" s="35"/>
      <c r="T21" s="8">
        <f>S21*T6</f>
        <v>0</v>
      </c>
      <c r="U21" s="9">
        <f t="shared" si="4"/>
        <v>0</v>
      </c>
      <c r="V21" s="10">
        <f t="shared" si="8"/>
        <v>0</v>
      </c>
    </row>
    <row r="22" spans="1:22" ht="12.75">
      <c r="A22" s="28" t="str">
        <f ca="1" t="shared" si="0"/>
        <v>       -</v>
      </c>
      <c r="B22" s="3">
        <v>16</v>
      </c>
      <c r="D22" s="35"/>
      <c r="E22" s="8">
        <f>D22*E6</f>
        <v>0</v>
      </c>
      <c r="F22" s="9">
        <f t="shared" si="1"/>
        <v>-0.5499999999999989</v>
      </c>
      <c r="G22" s="10">
        <f t="shared" si="5"/>
        <v>0</v>
      </c>
      <c r="H22" s="39"/>
      <c r="I22" s="35"/>
      <c r="J22" s="8">
        <f>I22*J6</f>
        <v>0</v>
      </c>
      <c r="K22" s="9">
        <f t="shared" si="2"/>
        <v>0</v>
      </c>
      <c r="L22" s="10">
        <f t="shared" si="6"/>
        <v>0</v>
      </c>
      <c r="N22" s="35"/>
      <c r="O22" s="8">
        <f>N22*O6</f>
        <v>0</v>
      </c>
      <c r="P22" s="9">
        <f t="shared" si="3"/>
        <v>0</v>
      </c>
      <c r="Q22" s="10">
        <f t="shared" si="7"/>
        <v>0</v>
      </c>
      <c r="S22" s="35"/>
      <c r="T22" s="8">
        <f>S22*T6</f>
        <v>0</v>
      </c>
      <c r="U22" s="9">
        <f t="shared" si="4"/>
        <v>0</v>
      </c>
      <c r="V22" s="10">
        <f t="shared" si="8"/>
        <v>0</v>
      </c>
    </row>
    <row r="23" spans="1:22" ht="12.75">
      <c r="A23" s="28" t="str">
        <f ca="1" t="shared" si="0"/>
        <v>       -</v>
      </c>
      <c r="B23" s="3">
        <v>17</v>
      </c>
      <c r="D23" s="35"/>
      <c r="E23" s="8">
        <f>D23*E6</f>
        <v>0</v>
      </c>
      <c r="F23" s="9">
        <f t="shared" si="1"/>
        <v>-0.5499999999999989</v>
      </c>
      <c r="G23" s="10">
        <f t="shared" si="5"/>
        <v>0</v>
      </c>
      <c r="H23" s="39"/>
      <c r="I23" s="35"/>
      <c r="J23" s="8">
        <f>I23*J6</f>
        <v>0</v>
      </c>
      <c r="K23" s="9">
        <f t="shared" si="2"/>
        <v>0</v>
      </c>
      <c r="L23" s="10">
        <f t="shared" si="6"/>
        <v>0</v>
      </c>
      <c r="N23" s="35"/>
      <c r="O23" s="8">
        <f>N23*O6</f>
        <v>0</v>
      </c>
      <c r="P23" s="9">
        <f t="shared" si="3"/>
        <v>0</v>
      </c>
      <c r="Q23" s="10">
        <f t="shared" si="7"/>
        <v>0</v>
      </c>
      <c r="S23" s="35"/>
      <c r="T23" s="8">
        <f>S23*T6</f>
        <v>0</v>
      </c>
      <c r="U23" s="9">
        <f t="shared" si="4"/>
        <v>0</v>
      </c>
      <c r="V23" s="10">
        <f t="shared" si="8"/>
        <v>0</v>
      </c>
    </row>
    <row r="24" spans="1:22" ht="12.75">
      <c r="A24" s="28" t="str">
        <f ca="1" t="shared" si="0"/>
        <v>       -</v>
      </c>
      <c r="B24" s="3">
        <v>18</v>
      </c>
      <c r="D24" s="35"/>
      <c r="E24" s="8">
        <f>D24*E6</f>
        <v>0</v>
      </c>
      <c r="F24" s="9">
        <f t="shared" si="1"/>
        <v>-0.5499999999999989</v>
      </c>
      <c r="G24" s="10">
        <f t="shared" si="5"/>
        <v>0</v>
      </c>
      <c r="H24" s="39"/>
      <c r="I24" s="35"/>
      <c r="J24" s="8">
        <f>I24*J6</f>
        <v>0</v>
      </c>
      <c r="K24" s="9">
        <f t="shared" si="2"/>
        <v>0</v>
      </c>
      <c r="L24" s="10">
        <f t="shared" si="6"/>
        <v>0</v>
      </c>
      <c r="N24" s="35"/>
      <c r="O24" s="8">
        <f>N24*O6</f>
        <v>0</v>
      </c>
      <c r="P24" s="9">
        <f t="shared" si="3"/>
        <v>0</v>
      </c>
      <c r="Q24" s="10">
        <f t="shared" si="7"/>
        <v>0</v>
      </c>
      <c r="S24" s="35"/>
      <c r="T24" s="8">
        <f>S24*T6</f>
        <v>0</v>
      </c>
      <c r="U24" s="9">
        <f t="shared" si="4"/>
        <v>0</v>
      </c>
      <c r="V24" s="10">
        <f t="shared" si="8"/>
        <v>0</v>
      </c>
    </row>
    <row r="25" spans="1:22" ht="12.75">
      <c r="A25" s="28" t="str">
        <f ca="1" t="shared" si="0"/>
        <v>       -</v>
      </c>
      <c r="B25" s="3">
        <v>19</v>
      </c>
      <c r="D25" s="35"/>
      <c r="E25" s="8">
        <f>D25*E6</f>
        <v>0</v>
      </c>
      <c r="F25" s="9">
        <f t="shared" si="1"/>
        <v>-0.5499999999999989</v>
      </c>
      <c r="G25" s="10">
        <f t="shared" si="5"/>
        <v>0</v>
      </c>
      <c r="H25" s="39"/>
      <c r="I25" s="35"/>
      <c r="J25" s="8">
        <f>I25*J6</f>
        <v>0</v>
      </c>
      <c r="K25" s="9">
        <f t="shared" si="2"/>
        <v>0</v>
      </c>
      <c r="L25" s="10">
        <f t="shared" si="6"/>
        <v>0</v>
      </c>
      <c r="N25" s="35"/>
      <c r="O25" s="8">
        <f>N25*O6</f>
        <v>0</v>
      </c>
      <c r="P25" s="9">
        <f t="shared" si="3"/>
        <v>0</v>
      </c>
      <c r="Q25" s="10">
        <f t="shared" si="7"/>
        <v>0</v>
      </c>
      <c r="S25" s="35"/>
      <c r="T25" s="8">
        <f>S25*T6</f>
        <v>0</v>
      </c>
      <c r="U25" s="9">
        <f t="shared" si="4"/>
        <v>0</v>
      </c>
      <c r="V25" s="10">
        <f t="shared" si="8"/>
        <v>0</v>
      </c>
    </row>
    <row r="26" spans="1:22" ht="12.75">
      <c r="A26" s="28" t="str">
        <f ca="1" t="shared" si="0"/>
        <v>       -</v>
      </c>
      <c r="B26" s="3">
        <v>20</v>
      </c>
      <c r="D26" s="35"/>
      <c r="E26" s="8">
        <f>D26*E6</f>
        <v>0</v>
      </c>
      <c r="F26" s="9">
        <f t="shared" si="1"/>
        <v>-0.5499999999999989</v>
      </c>
      <c r="G26" s="10">
        <f t="shared" si="5"/>
        <v>0</v>
      </c>
      <c r="H26" s="39"/>
      <c r="I26" s="35"/>
      <c r="J26" s="8">
        <f>I26*J6</f>
        <v>0</v>
      </c>
      <c r="K26" s="9">
        <f t="shared" si="2"/>
        <v>0</v>
      </c>
      <c r="L26" s="10">
        <f t="shared" si="6"/>
        <v>0</v>
      </c>
      <c r="N26" s="35"/>
      <c r="O26" s="8">
        <f>N26*O6</f>
        <v>0</v>
      </c>
      <c r="P26" s="9">
        <f t="shared" si="3"/>
        <v>0</v>
      </c>
      <c r="Q26" s="10">
        <f t="shared" si="7"/>
        <v>0</v>
      </c>
      <c r="S26" s="35"/>
      <c r="T26" s="8">
        <f>S26*T6</f>
        <v>0</v>
      </c>
      <c r="U26" s="9">
        <f t="shared" si="4"/>
        <v>0</v>
      </c>
      <c r="V26" s="10">
        <f t="shared" si="8"/>
        <v>0</v>
      </c>
    </row>
    <row r="27" spans="1:22" ht="12.75">
      <c r="A27" s="28" t="str">
        <f ca="1" t="shared" si="0"/>
        <v>       -</v>
      </c>
      <c r="B27" s="3">
        <v>21</v>
      </c>
      <c r="D27" s="35"/>
      <c r="E27" s="8">
        <f>D27*E6</f>
        <v>0</v>
      </c>
      <c r="F27" s="9">
        <f t="shared" si="1"/>
        <v>-0.5499999999999989</v>
      </c>
      <c r="G27" s="10">
        <f t="shared" si="5"/>
        <v>0</v>
      </c>
      <c r="H27" s="39"/>
      <c r="I27" s="35"/>
      <c r="J27" s="8">
        <f>I27*J6</f>
        <v>0</v>
      </c>
      <c r="K27" s="9">
        <f t="shared" si="2"/>
        <v>0</v>
      </c>
      <c r="L27" s="10">
        <f t="shared" si="6"/>
        <v>0</v>
      </c>
      <c r="N27" s="35"/>
      <c r="O27" s="8">
        <f>N27*O6</f>
        <v>0</v>
      </c>
      <c r="P27" s="9">
        <f t="shared" si="3"/>
        <v>0</v>
      </c>
      <c r="Q27" s="10">
        <f t="shared" si="7"/>
        <v>0</v>
      </c>
      <c r="S27" s="35"/>
      <c r="T27" s="8">
        <f>S27*T6</f>
        <v>0</v>
      </c>
      <c r="U27" s="9">
        <f t="shared" si="4"/>
        <v>0</v>
      </c>
      <c r="V27" s="10">
        <f t="shared" si="8"/>
        <v>0</v>
      </c>
    </row>
    <row r="28" spans="1:22" ht="12.75">
      <c r="A28" s="28" t="str">
        <f ca="1" t="shared" si="0"/>
        <v>       -</v>
      </c>
      <c r="B28" s="3">
        <v>22</v>
      </c>
      <c r="D28" s="35"/>
      <c r="E28" s="8">
        <f>D28*E6</f>
        <v>0</v>
      </c>
      <c r="F28" s="9">
        <f t="shared" si="1"/>
        <v>-0.5499999999999989</v>
      </c>
      <c r="G28" s="10">
        <f t="shared" si="5"/>
        <v>0</v>
      </c>
      <c r="H28" s="39"/>
      <c r="I28" s="35"/>
      <c r="J28" s="8">
        <f>I28*J6</f>
        <v>0</v>
      </c>
      <c r="K28" s="9">
        <f t="shared" si="2"/>
        <v>0</v>
      </c>
      <c r="L28" s="10">
        <f t="shared" si="6"/>
        <v>0</v>
      </c>
      <c r="N28" s="35"/>
      <c r="O28" s="8">
        <f>N28*O6</f>
        <v>0</v>
      </c>
      <c r="P28" s="9">
        <f t="shared" si="3"/>
        <v>0</v>
      </c>
      <c r="Q28" s="10">
        <f t="shared" si="7"/>
        <v>0</v>
      </c>
      <c r="S28" s="35"/>
      <c r="T28" s="8">
        <f>S28*T6</f>
        <v>0</v>
      </c>
      <c r="U28" s="9">
        <f t="shared" si="4"/>
        <v>0</v>
      </c>
      <c r="V28" s="10">
        <f t="shared" si="8"/>
        <v>0</v>
      </c>
    </row>
    <row r="29" spans="1:22" ht="12.75">
      <c r="A29" s="28" t="str">
        <f ca="1" t="shared" si="0"/>
        <v>       -</v>
      </c>
      <c r="B29" s="3">
        <v>23</v>
      </c>
      <c r="D29" s="35"/>
      <c r="E29" s="8">
        <f>D29*E6</f>
        <v>0</v>
      </c>
      <c r="F29" s="9">
        <f t="shared" si="1"/>
        <v>-0.5499999999999989</v>
      </c>
      <c r="G29" s="10">
        <f t="shared" si="5"/>
        <v>0</v>
      </c>
      <c r="H29" s="39"/>
      <c r="I29" s="35"/>
      <c r="J29" s="8">
        <f>I29*J6</f>
        <v>0</v>
      </c>
      <c r="K29" s="9">
        <f t="shared" si="2"/>
        <v>0</v>
      </c>
      <c r="L29" s="10">
        <f t="shared" si="6"/>
        <v>0</v>
      </c>
      <c r="N29" s="35"/>
      <c r="O29" s="8">
        <f>N29*O6</f>
        <v>0</v>
      </c>
      <c r="P29" s="9">
        <f t="shared" si="3"/>
        <v>0</v>
      </c>
      <c r="Q29" s="10">
        <f t="shared" si="7"/>
        <v>0</v>
      </c>
      <c r="S29" s="35"/>
      <c r="T29" s="8">
        <f>S29*T6</f>
        <v>0</v>
      </c>
      <c r="U29" s="9">
        <f t="shared" si="4"/>
        <v>0</v>
      </c>
      <c r="V29" s="10">
        <f t="shared" si="8"/>
        <v>0</v>
      </c>
    </row>
    <row r="30" spans="1:22" ht="12.75">
      <c r="A30" s="29" t="str">
        <f ca="1" t="shared" si="0"/>
        <v>       -</v>
      </c>
      <c r="B30" s="4">
        <v>24</v>
      </c>
      <c r="D30" s="36"/>
      <c r="E30" s="11">
        <f>D30*E6</f>
        <v>0</v>
      </c>
      <c r="F30" s="9">
        <f t="shared" si="1"/>
        <v>-0.5499999999999989</v>
      </c>
      <c r="G30" s="10">
        <f t="shared" si="5"/>
        <v>0</v>
      </c>
      <c r="H30" s="39"/>
      <c r="I30" s="36"/>
      <c r="J30" s="11">
        <f>I30*J6</f>
        <v>0</v>
      </c>
      <c r="K30" s="9">
        <f t="shared" si="2"/>
        <v>0</v>
      </c>
      <c r="L30" s="10">
        <f t="shared" si="6"/>
        <v>0</v>
      </c>
      <c r="N30" s="36"/>
      <c r="O30" s="11">
        <f>N30*O6</f>
        <v>0</v>
      </c>
      <c r="P30" s="9">
        <f t="shared" si="3"/>
        <v>0</v>
      </c>
      <c r="Q30" s="10">
        <f t="shared" si="7"/>
        <v>0</v>
      </c>
      <c r="S30" s="36"/>
      <c r="T30" s="11">
        <f>S30*T6</f>
        <v>0</v>
      </c>
      <c r="U30" s="9">
        <f t="shared" si="4"/>
        <v>0</v>
      </c>
      <c r="V30" s="10">
        <f t="shared" si="8"/>
        <v>0</v>
      </c>
    </row>
    <row r="31" spans="1:22" ht="12.75">
      <c r="A31" s="5" t="s">
        <v>11</v>
      </c>
      <c r="D31" s="33">
        <f>SUM(D7:D30)</f>
        <v>350</v>
      </c>
      <c r="E31" s="30">
        <f>SUM(E7:E30)</f>
        <v>23.45</v>
      </c>
      <c r="F31" s="32">
        <f t="shared" si="1"/>
        <v>-0.5499999999999989</v>
      </c>
      <c r="G31" s="31">
        <f>SUM(G7:G30)</f>
        <v>24</v>
      </c>
      <c r="I31" s="33">
        <f>SUM(I7:I30)</f>
        <v>0</v>
      </c>
      <c r="J31" s="30">
        <f>SUM(J7:J30)</f>
        <v>0</v>
      </c>
      <c r="K31" s="32">
        <f t="shared" si="2"/>
        <v>0</v>
      </c>
      <c r="L31" s="31">
        <f>SUM(L7:L30)</f>
        <v>0</v>
      </c>
      <c r="N31" s="33">
        <f>SUM(N7:N30)</f>
        <v>0</v>
      </c>
      <c r="O31" s="30">
        <f>SUM(O7:O30)</f>
        <v>0</v>
      </c>
      <c r="P31" s="32">
        <f t="shared" si="3"/>
        <v>0</v>
      </c>
      <c r="Q31" s="31">
        <f>SUM(Q7:Q30)</f>
        <v>0</v>
      </c>
      <c r="S31" s="33">
        <f>SUM(S7:S30)</f>
        <v>0</v>
      </c>
      <c r="T31" s="30">
        <f>SUM(T7:T30)</f>
        <v>0</v>
      </c>
      <c r="U31" s="32">
        <f t="shared" si="4"/>
        <v>0</v>
      </c>
      <c r="V31" s="31">
        <f>SUM(V7:V30)</f>
        <v>0</v>
      </c>
    </row>
    <row r="32" ht="12.75">
      <c r="A32" s="37"/>
    </row>
    <row r="35" ht="12.75">
      <c r="A35" s="42"/>
    </row>
    <row r="36" ht="12.75">
      <c r="A36" s="42"/>
    </row>
    <row r="37" ht="12.75">
      <c r="A37" s="42"/>
    </row>
    <row r="38" ht="12.75">
      <c r="A38" s="43"/>
    </row>
    <row r="39" ht="12.75">
      <c r="A39" s="41"/>
    </row>
    <row r="40" ht="12.75">
      <c r="A40" s="42"/>
    </row>
    <row r="41" ht="12.75">
      <c r="A41" s="42"/>
    </row>
    <row r="42" ht="12.75">
      <c r="A42" s="42"/>
    </row>
    <row r="43" ht="12.75">
      <c r="A43" s="42"/>
    </row>
    <row r="44" ht="12.75">
      <c r="A44" s="43"/>
    </row>
  </sheetData>
  <sheetProtection/>
  <printOptions/>
  <pageMargins left="0.75" right="0.5" top="1.5" bottom="0.75" header="0.5" footer="0.5"/>
  <pageSetup horizontalDpi="300" verticalDpi="300" orientation="landscape" r:id="rId2"/>
  <headerFooter alignWithMargins="0">
    <oddHeader>&amp;L&amp;"Arial,Bold"&amp;12Loss Calculator&amp;"Arial,Regular"&amp;10
Tariff states 6.28% at POR, require 6.7% at POD to wheel losses.&amp;R&amp;"Arial,Bold"&amp;14British Columbia Transmission Corporation&amp;"Arial,Regular"&amp;10
 Market Operations</oddHeader>
    <oddFooter>&amp;LEffective 1 March 2006</oddFooter>
  </headerFooter>
  <ignoredErrors>
    <ignoredError sqref="F31 K31 P31 U31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"/>
  <sheetViews>
    <sheetView workbookViewId="0" topLeftCell="A1">
      <selection activeCell="A6" sqref="A6"/>
    </sheetView>
  </sheetViews>
  <sheetFormatPr defaultColWidth="9.140625" defaultRowHeight="12.75"/>
  <cols>
    <col min="1" max="1" width="24.7109375" style="47" customWidth="1"/>
    <col min="2" max="2" width="23.00390625" style="44" customWidth="1"/>
    <col min="3" max="3" width="80.7109375" style="44" customWidth="1"/>
    <col min="4" max="16384" width="9.140625" style="44" customWidth="1"/>
  </cols>
  <sheetData>
    <row r="1" spans="1:3" ht="12.75">
      <c r="A1" s="54" t="s">
        <v>15</v>
      </c>
      <c r="B1" s="55"/>
      <c r="C1" s="56"/>
    </row>
    <row r="2" spans="1:3" ht="12.75">
      <c r="A2" s="45" t="s">
        <v>9</v>
      </c>
      <c r="B2" s="46" t="s">
        <v>12</v>
      </c>
      <c r="C2" s="46" t="s">
        <v>13</v>
      </c>
    </row>
    <row r="3" spans="1:3" ht="51">
      <c r="A3" s="48">
        <v>39546</v>
      </c>
      <c r="B3" s="49" t="s">
        <v>14</v>
      </c>
      <c r="C3" s="50" t="s">
        <v>16</v>
      </c>
    </row>
    <row r="4" spans="1:3" ht="25.5">
      <c r="A4" s="48">
        <v>39926</v>
      </c>
      <c r="B4" s="49" t="s">
        <v>18</v>
      </c>
      <c r="C4" s="50" t="s">
        <v>17</v>
      </c>
    </row>
    <row r="5" spans="1:3" ht="12.75">
      <c r="A5" s="51"/>
      <c r="B5" s="49"/>
      <c r="C5" s="50"/>
    </row>
  </sheetData>
  <mergeCells count="1">
    <mergeCell ref="A1:C1"/>
  </mergeCells>
  <printOptions/>
  <pageMargins left="0.75" right="0.5" top="1.5" bottom="0.75" header="0.5" footer="0.5"/>
  <pageSetup horizontalDpi="300" verticalDpi="300" orientation="landscape" r:id="rId1"/>
  <headerFooter alignWithMargins="0">
    <oddHeader>&amp;L&amp;"Arial,Bold"&amp;12Loss Calculator
&amp;"Arial,Regular"&amp;10Change Log&amp;R&amp;"Arial,Bold"&amp;14British Columbia Transmission Corporation&amp;"Arial,Regular"&amp;10
 Market Operations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Columbia Transmission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Loss Calculator</dc:title>
  <dc:subject/>
  <dc:creator/>
  <cp:keywords/>
  <dc:description/>
  <cp:lastModifiedBy>GFrederi</cp:lastModifiedBy>
  <cp:lastPrinted>2009-05-26T18:14:35Z</cp:lastPrinted>
  <dcterms:created xsi:type="dcterms:W3CDTF">2008-12-18T21:58:16Z</dcterms:created>
  <dcterms:modified xsi:type="dcterms:W3CDTF">2009-09-09T21:26:24Z</dcterms:modified>
  <cp:category/>
  <cp:version/>
  <cp:contentType/>
  <cp:contentStatus/>
</cp:coreProperties>
</file>